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M28" i="1"/>
  <c r="K28"/>
  <c r="I28"/>
  <c r="G28"/>
  <c r="E28"/>
  <c r="E29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29"/>
  <c r="K29" s="1"/>
  <c r="H29"/>
  <c r="I29" s="1"/>
  <c r="F29"/>
  <c r="G29" s="1"/>
  <c r="D29"/>
  <c r="B29"/>
  <c r="C29" s="1"/>
  <c r="J27"/>
  <c r="K27" s="1"/>
  <c r="H27"/>
  <c r="I27" s="1"/>
  <c r="F27"/>
  <c r="G27" s="1"/>
  <c r="D27"/>
  <c r="E27" s="1"/>
  <c r="B27"/>
  <c r="C27" s="1"/>
  <c r="J26"/>
  <c r="K26" s="1"/>
  <c r="H26"/>
  <c r="I26" s="1"/>
  <c r="F26"/>
  <c r="G26" s="1"/>
  <c r="D26"/>
  <c r="E26" s="1"/>
  <c r="B26"/>
  <c r="C26" s="1"/>
  <c r="J25"/>
  <c r="K25" s="1"/>
  <c r="H25"/>
  <c r="I25" s="1"/>
  <c r="F25"/>
  <c r="G25" s="1"/>
  <c r="D25"/>
  <c r="E25" s="1"/>
  <c r="B25"/>
  <c r="C25" s="1"/>
  <c r="J24"/>
  <c r="K24" s="1"/>
  <c r="H24"/>
  <c r="I24" s="1"/>
  <c r="F24"/>
  <c r="G24" s="1"/>
  <c r="D24"/>
  <c r="E24" s="1"/>
  <c r="B24"/>
  <c r="C24" s="1"/>
  <c r="J23"/>
  <c r="K23" s="1"/>
  <c r="H23"/>
  <c r="I23" s="1"/>
  <c r="F23"/>
  <c r="G23" s="1"/>
  <c r="D23"/>
  <c r="E23" s="1"/>
  <c r="B23"/>
  <c r="C23" s="1"/>
  <c r="J22"/>
  <c r="K22" s="1"/>
  <c r="H22"/>
  <c r="I22" s="1"/>
  <c r="F22"/>
  <c r="G22" s="1"/>
  <c r="D22"/>
  <c r="E22" s="1"/>
  <c r="B22"/>
  <c r="C22" s="1"/>
  <c r="J21"/>
  <c r="K21" s="1"/>
  <c r="H21"/>
  <c r="I21" s="1"/>
  <c r="F21"/>
  <c r="G21" s="1"/>
  <c r="D21"/>
  <c r="E21" s="1"/>
  <c r="B21"/>
  <c r="C21" s="1"/>
  <c r="J20"/>
  <c r="K20" s="1"/>
  <c r="H20"/>
  <c r="I20" s="1"/>
  <c r="F20"/>
  <c r="G20" s="1"/>
  <c r="D20"/>
  <c r="E20" s="1"/>
  <c r="B20"/>
  <c r="C20" s="1"/>
  <c r="J19"/>
  <c r="K19" s="1"/>
  <c r="H19"/>
  <c r="I19" s="1"/>
  <c r="F19"/>
  <c r="G19" s="1"/>
  <c r="D19"/>
  <c r="E19" s="1"/>
  <c r="B19"/>
  <c r="C19" s="1"/>
  <c r="J18"/>
  <c r="K18" s="1"/>
  <c r="H18"/>
  <c r="I18" s="1"/>
  <c r="F18"/>
  <c r="G18" s="1"/>
  <c r="D18"/>
  <c r="E18" s="1"/>
  <c r="B18"/>
  <c r="C18" s="1"/>
  <c r="J17"/>
  <c r="K17" s="1"/>
  <c r="H17"/>
  <c r="I17" s="1"/>
  <c r="F17"/>
  <c r="G17" s="1"/>
  <c r="D17"/>
  <c r="E17" s="1"/>
  <c r="B17"/>
  <c r="C17" s="1"/>
  <c r="J16"/>
  <c r="K16" s="1"/>
  <c r="H16"/>
  <c r="I16" s="1"/>
  <c r="F16"/>
  <c r="G16" s="1"/>
  <c r="D16"/>
  <c r="E16" s="1"/>
  <c r="B16"/>
  <c r="C16" s="1"/>
  <c r="J15"/>
  <c r="K15" s="1"/>
  <c r="H15"/>
  <c r="I15" s="1"/>
  <c r="F15"/>
  <c r="G15" s="1"/>
  <c r="D15"/>
  <c r="E15" s="1"/>
  <c r="B15"/>
  <c r="C15" s="1"/>
  <c r="J14"/>
  <c r="K14" s="1"/>
  <c r="H14"/>
  <c r="I14" s="1"/>
  <c r="F14"/>
  <c r="G14" s="1"/>
  <c r="D14"/>
  <c r="E14" s="1"/>
  <c r="B14"/>
  <c r="C14" s="1"/>
  <c r="J13"/>
  <c r="K13" s="1"/>
  <c r="H13"/>
  <c r="I13" s="1"/>
  <c r="F13"/>
  <c r="G13" s="1"/>
  <c r="D13"/>
  <c r="E13" s="1"/>
  <c r="B13"/>
  <c r="C13" s="1"/>
  <c r="J12"/>
  <c r="K12" s="1"/>
  <c r="H12"/>
  <c r="I12" s="1"/>
  <c r="F12"/>
  <c r="G12" s="1"/>
  <c r="D12"/>
  <c r="E12" s="1"/>
  <c r="B12"/>
  <c r="C12" s="1"/>
  <c r="J11"/>
  <c r="K11" s="1"/>
  <c r="H11"/>
  <c r="I11" s="1"/>
  <c r="F11"/>
  <c r="G11" s="1"/>
  <c r="D11"/>
  <c r="E11" s="1"/>
  <c r="C11"/>
  <c r="J10"/>
  <c r="K10" s="1"/>
  <c r="H10"/>
  <c r="I10" s="1"/>
  <c r="F10"/>
  <c r="G10" s="1"/>
  <c r="D10"/>
  <c r="E10" s="1"/>
  <c r="C10"/>
  <c r="J9"/>
  <c r="K9" s="1"/>
  <c r="H9"/>
  <c r="I9" s="1"/>
  <c r="F9"/>
  <c r="G9" s="1"/>
  <c r="E9"/>
  <c r="H5"/>
  <c r="H4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9"/>
</calcChain>
</file>

<file path=xl/sharedStrings.xml><?xml version="1.0" encoding="utf-8"?>
<sst xmlns="http://schemas.openxmlformats.org/spreadsheetml/2006/main" count="25" uniqueCount="25">
  <si>
    <t>Inspection des écoles Françaises de l'Afrique Occidentale</t>
  </si>
  <si>
    <t>Tableau de bord école-  Répartition des 108 heures</t>
  </si>
  <si>
    <t>Pays</t>
  </si>
  <si>
    <t>École</t>
  </si>
  <si>
    <t>Enseignants</t>
  </si>
  <si>
    <t>24 h</t>
  </si>
  <si>
    <t>6 h</t>
  </si>
  <si>
    <t>18 h</t>
  </si>
  <si>
    <t>60 h</t>
  </si>
  <si>
    <t>108 h</t>
  </si>
  <si>
    <t>Nom</t>
  </si>
  <si>
    <t>Prénom</t>
  </si>
  <si>
    <t>Travaux au sein de l'équipe et relations avec les parents</t>
  </si>
  <si>
    <t>Reste (/24h)</t>
  </si>
  <si>
    <t>Conseils d’école</t>
  </si>
  <si>
    <t>Reste (/6h)</t>
  </si>
  <si>
    <t>Animations pédagogiques</t>
  </si>
  <si>
    <t>Reste (/18h)</t>
  </si>
  <si>
    <t>Aide personnalisée</t>
  </si>
  <si>
    <t>Reste (/60h)</t>
  </si>
  <si>
    <t>Total annuel</t>
  </si>
  <si>
    <t>Reste à faire :</t>
  </si>
  <si>
    <t>Marguerite</t>
  </si>
  <si>
    <t>A ce tableau, sera joint le compte rendu des conseils de cycle, d'école, la liste des animations pédagogiques auxquelles chaque enseignant a participé.</t>
  </si>
  <si>
    <t>Exemple : DUPONT</t>
  </si>
</sst>
</file>

<file path=xl/styles.xml><?xml version="1.0" encoding="utf-8"?>
<styleSheet xmlns="http://schemas.openxmlformats.org/spreadsheetml/2006/main">
  <numFmts count="2">
    <numFmt numFmtId="164" formatCode="#"/>
    <numFmt numFmtId="165" formatCode="hh;\:mm"/>
  </numFmts>
  <fonts count="10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  <charset val="1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40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2" borderId="1" xfId="0" applyFill="1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"/>
    <xf numFmtId="0" fontId="1" fillId="0" borderId="0" xfId="1" applyFont="1" applyBorder="1" applyAlignment="1">
      <alignment horizontal="center" vertical="center"/>
    </xf>
    <xf numFmtId="0" fontId="0" fillId="0" borderId="0" xfId="1" applyFont="1"/>
    <xf numFmtId="0" fontId="0" fillId="2" borderId="0" xfId="1" applyFont="1" applyFill="1"/>
    <xf numFmtId="164" fontId="0" fillId="0" borderId="0" xfId="1" applyNumberFormat="1" applyFont="1" applyBorder="1"/>
    <xf numFmtId="0" fontId="1" fillId="0" borderId="0" xfId="1" applyFont="1" applyAlignment="1">
      <alignment horizontal="center"/>
    </xf>
    <xf numFmtId="0" fontId="3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textRotation="90" wrapText="1"/>
    </xf>
    <xf numFmtId="164" fontId="7" fillId="0" borderId="3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5" fontId="8" fillId="0" borderId="0" xfId="1" applyNumberFormat="1" applyFont="1"/>
    <xf numFmtId="0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0" fillId="0" borderId="0" xfId="1" applyFont="1" applyAlignment="1">
      <alignment horizontal="center"/>
    </xf>
    <xf numFmtId="0" fontId="2" fillId="0" borderId="0" xfId="1" applyNumberFormat="1" applyAlignment="1">
      <alignment horizontal="left"/>
    </xf>
    <xf numFmtId="0" fontId="9" fillId="2" borderId="4" xfId="1" applyFont="1" applyFill="1" applyBorder="1" applyAlignment="1">
      <alignment horizontal="center" vertical="center" textRotation="90" wrapText="1"/>
    </xf>
    <xf numFmtId="164" fontId="7" fillId="3" borderId="3" xfId="1" applyNumberFormat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 vertical="center" textRotation="90" wrapText="1"/>
    </xf>
    <xf numFmtId="164" fontId="0" fillId="5" borderId="3" xfId="1" applyNumberFormat="1" applyFont="1" applyFill="1" applyBorder="1" applyAlignment="1">
      <alignment horizontal="center"/>
    </xf>
    <xf numFmtId="0" fontId="0" fillId="6" borderId="0" xfId="1" applyFont="1" applyFill="1"/>
    <xf numFmtId="164" fontId="4" fillId="5" borderId="3" xfId="1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47625</xdr:rowOff>
    </xdr:from>
    <xdr:to>
      <xdr:col>1</xdr:col>
      <xdr:colOff>609600</xdr:colOff>
      <xdr:row>0</xdr:row>
      <xdr:rowOff>942975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7625"/>
          <a:ext cx="6953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dard/AppData/Local/Microsoft/Windows/Temporary%20Internet%20Files/Content.Outlook/NM6287BY/108h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ice dir"/>
      <sheetName val="Ens 1"/>
      <sheetName val="Ens 2"/>
      <sheetName val="Ens 3"/>
      <sheetName val="Ens 4"/>
      <sheetName val="Ens 5"/>
      <sheetName val="Ens 6"/>
      <sheetName val="Ens 7"/>
      <sheetName val="Ens 8"/>
      <sheetName val="Ens 9"/>
      <sheetName val="Ens 10"/>
      <sheetName val="Ens 11"/>
      <sheetName val="Ens 12"/>
      <sheetName val="Ens 13"/>
      <sheetName val="Ens 14"/>
      <sheetName val="Ens 15"/>
      <sheetName val="Ens 16"/>
      <sheetName val="Ens 17"/>
      <sheetName val="Ens 18"/>
      <sheetName val="Ens 19"/>
      <sheetName val="Ens 20"/>
      <sheetName val="Fiche Ecole"/>
    </sheetNames>
    <sheetDataSet>
      <sheetData sheetId="0">
        <row r="20">
          <cell r="K20" t="str">
            <v/>
          </cell>
        </row>
        <row r="21">
          <cell r="K21" t="str">
            <v/>
          </cell>
        </row>
        <row r="22">
          <cell r="K22" t="str">
            <v/>
          </cell>
        </row>
        <row r="23">
          <cell r="K23" t="str">
            <v/>
          </cell>
        </row>
        <row r="24">
          <cell r="K24" t="str">
            <v/>
          </cell>
        </row>
        <row r="25">
          <cell r="K25" t="str">
            <v/>
          </cell>
        </row>
        <row r="26">
          <cell r="K26" t="str">
            <v/>
          </cell>
        </row>
        <row r="27">
          <cell r="K27" t="str">
            <v/>
          </cell>
        </row>
        <row r="28">
          <cell r="K28" t="str">
            <v/>
          </cell>
        </row>
        <row r="29">
          <cell r="K29" t="str">
            <v/>
          </cell>
        </row>
        <row r="30">
          <cell r="K30" t="str">
            <v/>
          </cell>
        </row>
        <row r="31">
          <cell r="K31" t="str">
            <v/>
          </cell>
        </row>
        <row r="32">
          <cell r="K32" t="str">
            <v/>
          </cell>
        </row>
        <row r="33">
          <cell r="K33" t="str">
            <v/>
          </cell>
        </row>
        <row r="34">
          <cell r="K34" t="str">
            <v/>
          </cell>
        </row>
        <row r="35">
          <cell r="K35" t="str">
            <v/>
          </cell>
        </row>
        <row r="36">
          <cell r="K36" t="str">
            <v/>
          </cell>
        </row>
      </sheetData>
      <sheetData sheetId="1">
        <row r="61">
          <cell r="E61">
            <v>0</v>
          </cell>
          <cell r="G61">
            <v>0</v>
          </cell>
          <cell r="I61">
            <v>0</v>
          </cell>
        </row>
      </sheetData>
      <sheetData sheetId="2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3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4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5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6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7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8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9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0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1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2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3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4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5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6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7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8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19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20"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tabSelected="1" topLeftCell="A4" workbookViewId="0">
      <selection activeCell="K35" sqref="K35"/>
    </sheetView>
  </sheetViews>
  <sheetFormatPr baseColWidth="10" defaultColWidth="10.7109375" defaultRowHeight="12.75"/>
  <cols>
    <col min="1" max="1" width="6.7109375" style="4" customWidth="1"/>
    <col min="2" max="3" width="33" style="4" customWidth="1"/>
    <col min="4" max="256" width="10.7109375" style="4"/>
    <col min="257" max="257" width="6.7109375" style="4" customWidth="1"/>
    <col min="258" max="259" width="33" style="4" customWidth="1"/>
    <col min="260" max="512" width="10.7109375" style="4"/>
    <col min="513" max="513" width="6.7109375" style="4" customWidth="1"/>
    <col min="514" max="515" width="33" style="4" customWidth="1"/>
    <col min="516" max="768" width="10.7109375" style="4"/>
    <col min="769" max="769" width="6.7109375" style="4" customWidth="1"/>
    <col min="770" max="771" width="33" style="4" customWidth="1"/>
    <col min="772" max="1024" width="10.7109375" style="4"/>
    <col min="1025" max="1025" width="6.7109375" style="4" customWidth="1"/>
    <col min="1026" max="1027" width="33" style="4" customWidth="1"/>
    <col min="1028" max="1280" width="10.7109375" style="4"/>
    <col min="1281" max="1281" width="6.7109375" style="4" customWidth="1"/>
    <col min="1282" max="1283" width="33" style="4" customWidth="1"/>
    <col min="1284" max="1536" width="10.7109375" style="4"/>
    <col min="1537" max="1537" width="6.7109375" style="4" customWidth="1"/>
    <col min="1538" max="1539" width="33" style="4" customWidth="1"/>
    <col min="1540" max="1792" width="10.7109375" style="4"/>
    <col min="1793" max="1793" width="6.7109375" style="4" customWidth="1"/>
    <col min="1794" max="1795" width="33" style="4" customWidth="1"/>
    <col min="1796" max="2048" width="10.7109375" style="4"/>
    <col min="2049" max="2049" width="6.7109375" style="4" customWidth="1"/>
    <col min="2050" max="2051" width="33" style="4" customWidth="1"/>
    <col min="2052" max="2304" width="10.7109375" style="4"/>
    <col min="2305" max="2305" width="6.7109375" style="4" customWidth="1"/>
    <col min="2306" max="2307" width="33" style="4" customWidth="1"/>
    <col min="2308" max="2560" width="10.7109375" style="4"/>
    <col min="2561" max="2561" width="6.7109375" style="4" customWidth="1"/>
    <col min="2562" max="2563" width="33" style="4" customWidth="1"/>
    <col min="2564" max="2816" width="10.7109375" style="4"/>
    <col min="2817" max="2817" width="6.7109375" style="4" customWidth="1"/>
    <col min="2818" max="2819" width="33" style="4" customWidth="1"/>
    <col min="2820" max="3072" width="10.7109375" style="4"/>
    <col min="3073" max="3073" width="6.7109375" style="4" customWidth="1"/>
    <col min="3074" max="3075" width="33" style="4" customWidth="1"/>
    <col min="3076" max="3328" width="10.7109375" style="4"/>
    <col min="3329" max="3329" width="6.7109375" style="4" customWidth="1"/>
    <col min="3330" max="3331" width="33" style="4" customWidth="1"/>
    <col min="3332" max="3584" width="10.7109375" style="4"/>
    <col min="3585" max="3585" width="6.7109375" style="4" customWidth="1"/>
    <col min="3586" max="3587" width="33" style="4" customWidth="1"/>
    <col min="3588" max="3840" width="10.7109375" style="4"/>
    <col min="3841" max="3841" width="6.7109375" style="4" customWidth="1"/>
    <col min="3842" max="3843" width="33" style="4" customWidth="1"/>
    <col min="3844" max="4096" width="10.7109375" style="4"/>
    <col min="4097" max="4097" width="6.7109375" style="4" customWidth="1"/>
    <col min="4098" max="4099" width="33" style="4" customWidth="1"/>
    <col min="4100" max="4352" width="10.7109375" style="4"/>
    <col min="4353" max="4353" width="6.7109375" style="4" customWidth="1"/>
    <col min="4354" max="4355" width="33" style="4" customWidth="1"/>
    <col min="4356" max="4608" width="10.7109375" style="4"/>
    <col min="4609" max="4609" width="6.7109375" style="4" customWidth="1"/>
    <col min="4610" max="4611" width="33" style="4" customWidth="1"/>
    <col min="4612" max="4864" width="10.7109375" style="4"/>
    <col min="4865" max="4865" width="6.7109375" style="4" customWidth="1"/>
    <col min="4866" max="4867" width="33" style="4" customWidth="1"/>
    <col min="4868" max="5120" width="10.7109375" style="4"/>
    <col min="5121" max="5121" width="6.7109375" style="4" customWidth="1"/>
    <col min="5122" max="5123" width="33" style="4" customWidth="1"/>
    <col min="5124" max="5376" width="10.7109375" style="4"/>
    <col min="5377" max="5377" width="6.7109375" style="4" customWidth="1"/>
    <col min="5378" max="5379" width="33" style="4" customWidth="1"/>
    <col min="5380" max="5632" width="10.7109375" style="4"/>
    <col min="5633" max="5633" width="6.7109375" style="4" customWidth="1"/>
    <col min="5634" max="5635" width="33" style="4" customWidth="1"/>
    <col min="5636" max="5888" width="10.7109375" style="4"/>
    <col min="5889" max="5889" width="6.7109375" style="4" customWidth="1"/>
    <col min="5890" max="5891" width="33" style="4" customWidth="1"/>
    <col min="5892" max="6144" width="10.7109375" style="4"/>
    <col min="6145" max="6145" width="6.7109375" style="4" customWidth="1"/>
    <col min="6146" max="6147" width="33" style="4" customWidth="1"/>
    <col min="6148" max="6400" width="10.7109375" style="4"/>
    <col min="6401" max="6401" width="6.7109375" style="4" customWidth="1"/>
    <col min="6402" max="6403" width="33" style="4" customWidth="1"/>
    <col min="6404" max="6656" width="10.7109375" style="4"/>
    <col min="6657" max="6657" width="6.7109375" style="4" customWidth="1"/>
    <col min="6658" max="6659" width="33" style="4" customWidth="1"/>
    <col min="6660" max="6912" width="10.7109375" style="4"/>
    <col min="6913" max="6913" width="6.7109375" style="4" customWidth="1"/>
    <col min="6914" max="6915" width="33" style="4" customWidth="1"/>
    <col min="6916" max="7168" width="10.7109375" style="4"/>
    <col min="7169" max="7169" width="6.7109375" style="4" customWidth="1"/>
    <col min="7170" max="7171" width="33" style="4" customWidth="1"/>
    <col min="7172" max="7424" width="10.7109375" style="4"/>
    <col min="7425" max="7425" width="6.7109375" style="4" customWidth="1"/>
    <col min="7426" max="7427" width="33" style="4" customWidth="1"/>
    <col min="7428" max="7680" width="10.7109375" style="4"/>
    <col min="7681" max="7681" width="6.7109375" style="4" customWidth="1"/>
    <col min="7682" max="7683" width="33" style="4" customWidth="1"/>
    <col min="7684" max="7936" width="10.7109375" style="4"/>
    <col min="7937" max="7937" width="6.7109375" style="4" customWidth="1"/>
    <col min="7938" max="7939" width="33" style="4" customWidth="1"/>
    <col min="7940" max="8192" width="10.7109375" style="4"/>
    <col min="8193" max="8193" width="6.7109375" style="4" customWidth="1"/>
    <col min="8194" max="8195" width="33" style="4" customWidth="1"/>
    <col min="8196" max="8448" width="10.7109375" style="4"/>
    <col min="8449" max="8449" width="6.7109375" style="4" customWidth="1"/>
    <col min="8450" max="8451" width="33" style="4" customWidth="1"/>
    <col min="8452" max="8704" width="10.7109375" style="4"/>
    <col min="8705" max="8705" width="6.7109375" style="4" customWidth="1"/>
    <col min="8706" max="8707" width="33" style="4" customWidth="1"/>
    <col min="8708" max="8960" width="10.7109375" style="4"/>
    <col min="8961" max="8961" width="6.7109375" style="4" customWidth="1"/>
    <col min="8962" max="8963" width="33" style="4" customWidth="1"/>
    <col min="8964" max="9216" width="10.7109375" style="4"/>
    <col min="9217" max="9217" width="6.7109375" style="4" customWidth="1"/>
    <col min="9218" max="9219" width="33" style="4" customWidth="1"/>
    <col min="9220" max="9472" width="10.7109375" style="4"/>
    <col min="9473" max="9473" width="6.7109375" style="4" customWidth="1"/>
    <col min="9474" max="9475" width="33" style="4" customWidth="1"/>
    <col min="9476" max="9728" width="10.7109375" style="4"/>
    <col min="9729" max="9729" width="6.7109375" style="4" customWidth="1"/>
    <col min="9730" max="9731" width="33" style="4" customWidth="1"/>
    <col min="9732" max="9984" width="10.7109375" style="4"/>
    <col min="9985" max="9985" width="6.7109375" style="4" customWidth="1"/>
    <col min="9986" max="9987" width="33" style="4" customWidth="1"/>
    <col min="9988" max="10240" width="10.7109375" style="4"/>
    <col min="10241" max="10241" width="6.7109375" style="4" customWidth="1"/>
    <col min="10242" max="10243" width="33" style="4" customWidth="1"/>
    <col min="10244" max="10496" width="10.7109375" style="4"/>
    <col min="10497" max="10497" width="6.7109375" style="4" customWidth="1"/>
    <col min="10498" max="10499" width="33" style="4" customWidth="1"/>
    <col min="10500" max="10752" width="10.7109375" style="4"/>
    <col min="10753" max="10753" width="6.7109375" style="4" customWidth="1"/>
    <col min="10754" max="10755" width="33" style="4" customWidth="1"/>
    <col min="10756" max="11008" width="10.7109375" style="4"/>
    <col min="11009" max="11009" width="6.7109375" style="4" customWidth="1"/>
    <col min="11010" max="11011" width="33" style="4" customWidth="1"/>
    <col min="11012" max="11264" width="10.7109375" style="4"/>
    <col min="11265" max="11265" width="6.7109375" style="4" customWidth="1"/>
    <col min="11266" max="11267" width="33" style="4" customWidth="1"/>
    <col min="11268" max="11520" width="10.7109375" style="4"/>
    <col min="11521" max="11521" width="6.7109375" style="4" customWidth="1"/>
    <col min="11522" max="11523" width="33" style="4" customWidth="1"/>
    <col min="11524" max="11776" width="10.7109375" style="4"/>
    <col min="11777" max="11777" width="6.7109375" style="4" customWidth="1"/>
    <col min="11778" max="11779" width="33" style="4" customWidth="1"/>
    <col min="11780" max="12032" width="10.7109375" style="4"/>
    <col min="12033" max="12033" width="6.7109375" style="4" customWidth="1"/>
    <col min="12034" max="12035" width="33" style="4" customWidth="1"/>
    <col min="12036" max="12288" width="10.7109375" style="4"/>
    <col min="12289" max="12289" width="6.7109375" style="4" customWidth="1"/>
    <col min="12290" max="12291" width="33" style="4" customWidth="1"/>
    <col min="12292" max="12544" width="10.7109375" style="4"/>
    <col min="12545" max="12545" width="6.7109375" style="4" customWidth="1"/>
    <col min="12546" max="12547" width="33" style="4" customWidth="1"/>
    <col min="12548" max="12800" width="10.7109375" style="4"/>
    <col min="12801" max="12801" width="6.7109375" style="4" customWidth="1"/>
    <col min="12802" max="12803" width="33" style="4" customWidth="1"/>
    <col min="12804" max="13056" width="10.7109375" style="4"/>
    <col min="13057" max="13057" width="6.7109375" style="4" customWidth="1"/>
    <col min="13058" max="13059" width="33" style="4" customWidth="1"/>
    <col min="13060" max="13312" width="10.7109375" style="4"/>
    <col min="13313" max="13313" width="6.7109375" style="4" customWidth="1"/>
    <col min="13314" max="13315" width="33" style="4" customWidth="1"/>
    <col min="13316" max="13568" width="10.7109375" style="4"/>
    <col min="13569" max="13569" width="6.7109375" style="4" customWidth="1"/>
    <col min="13570" max="13571" width="33" style="4" customWidth="1"/>
    <col min="13572" max="13824" width="10.7109375" style="4"/>
    <col min="13825" max="13825" width="6.7109375" style="4" customWidth="1"/>
    <col min="13826" max="13827" width="33" style="4" customWidth="1"/>
    <col min="13828" max="14080" width="10.7109375" style="4"/>
    <col min="14081" max="14081" width="6.7109375" style="4" customWidth="1"/>
    <col min="14082" max="14083" width="33" style="4" customWidth="1"/>
    <col min="14084" max="14336" width="10.7109375" style="4"/>
    <col min="14337" max="14337" width="6.7109375" style="4" customWidth="1"/>
    <col min="14338" max="14339" width="33" style="4" customWidth="1"/>
    <col min="14340" max="14592" width="10.7109375" style="4"/>
    <col min="14593" max="14593" width="6.7109375" style="4" customWidth="1"/>
    <col min="14594" max="14595" width="33" style="4" customWidth="1"/>
    <col min="14596" max="14848" width="10.7109375" style="4"/>
    <col min="14849" max="14849" width="6.7109375" style="4" customWidth="1"/>
    <col min="14850" max="14851" width="33" style="4" customWidth="1"/>
    <col min="14852" max="15104" width="10.7109375" style="4"/>
    <col min="15105" max="15105" width="6.7109375" style="4" customWidth="1"/>
    <col min="15106" max="15107" width="33" style="4" customWidth="1"/>
    <col min="15108" max="15360" width="10.7109375" style="4"/>
    <col min="15361" max="15361" width="6.7109375" style="4" customWidth="1"/>
    <col min="15362" max="15363" width="33" style="4" customWidth="1"/>
    <col min="15364" max="15616" width="10.7109375" style="4"/>
    <col min="15617" max="15617" width="6.7109375" style="4" customWidth="1"/>
    <col min="15618" max="15619" width="33" style="4" customWidth="1"/>
    <col min="15620" max="15872" width="10.7109375" style="4"/>
    <col min="15873" max="15873" width="6.7109375" style="4" customWidth="1"/>
    <col min="15874" max="15875" width="33" style="4" customWidth="1"/>
    <col min="15876" max="16128" width="10.7109375" style="4"/>
    <col min="16129" max="16129" width="6.7109375" style="4" customWidth="1"/>
    <col min="16130" max="16131" width="33" style="4" customWidth="1"/>
    <col min="16132" max="16384" width="10.7109375" style="4"/>
  </cols>
  <sheetData>
    <row r="1" spans="1:256" ht="75.75" customHeight="1" thickBo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6" customFormat="1" ht="15.7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56" s="6" customFormat="1" ht="15">
      <c r="C3" s="26"/>
      <c r="D3" s="26"/>
      <c r="E3" s="26"/>
      <c r="F3" s="26"/>
      <c r="G3" s="26"/>
      <c r="H3" s="26"/>
      <c r="I3" s="26"/>
      <c r="J3" s="26"/>
    </row>
    <row r="4" spans="1:256" s="6" customFormat="1" ht="15">
      <c r="G4" s="7" t="s">
        <v>2</v>
      </c>
      <c r="H4" s="8">
        <f>'[1]Notice dir'!C13</f>
        <v>0</v>
      </c>
      <c r="I4" s="8"/>
    </row>
    <row r="5" spans="1:256" s="6" customFormat="1" ht="15.75">
      <c r="F5" s="9"/>
      <c r="G5" s="7" t="s">
        <v>3</v>
      </c>
      <c r="H5" s="8">
        <f>'[1]Notice dir'!C14</f>
        <v>0</v>
      </c>
      <c r="I5" s="8"/>
    </row>
    <row r="6" spans="1:256" s="6" customFormat="1" ht="15.75" thickBo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7"/>
    </row>
    <row r="7" spans="1:256" s="6" customFormat="1" ht="15.75" thickBot="1">
      <c r="B7" s="11" t="s">
        <v>4</v>
      </c>
      <c r="C7" s="11"/>
      <c r="D7" s="12" t="s">
        <v>5</v>
      </c>
      <c r="E7" s="12"/>
      <c r="F7" s="13" t="s">
        <v>6</v>
      </c>
      <c r="G7" s="13"/>
      <c r="H7" s="12" t="s">
        <v>7</v>
      </c>
      <c r="I7" s="12"/>
      <c r="J7" s="12" t="s">
        <v>8</v>
      </c>
      <c r="K7" s="12"/>
      <c r="L7" s="14" t="s">
        <v>9</v>
      </c>
      <c r="M7" s="14"/>
    </row>
    <row r="8" spans="1:256" s="6" customFormat="1" ht="96" thickBot="1">
      <c r="B8" s="15" t="s">
        <v>10</v>
      </c>
      <c r="C8" s="16" t="s">
        <v>11</v>
      </c>
      <c r="D8" s="28" t="s">
        <v>12</v>
      </c>
      <c r="E8" s="35" t="s">
        <v>13</v>
      </c>
      <c r="F8" s="17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5" t="s">
        <v>20</v>
      </c>
      <c r="M8" s="15" t="s">
        <v>21</v>
      </c>
    </row>
    <row r="9" spans="1:256" s="6" customFormat="1" ht="15.75" thickBot="1">
      <c r="B9" s="29" t="s">
        <v>24</v>
      </c>
      <c r="C9" s="30" t="s">
        <v>22</v>
      </c>
      <c r="D9" s="31">
        <v>6</v>
      </c>
      <c r="E9" s="32">
        <f t="shared" ref="E9:E29" si="0">24-D9</f>
        <v>18</v>
      </c>
      <c r="F9" s="32">
        <f>'[1]Ens 1'!E61</f>
        <v>0</v>
      </c>
      <c r="G9" s="32">
        <f t="shared" ref="G9:G29" si="1">6-F9</f>
        <v>6</v>
      </c>
      <c r="H9" s="33">
        <f>'[1]Ens 1'!G61</f>
        <v>0</v>
      </c>
      <c r="I9" s="32">
        <f t="shared" ref="I9:I29" si="2">18-H9</f>
        <v>18</v>
      </c>
      <c r="J9" s="33">
        <f>'[1]Ens 1'!I61</f>
        <v>0</v>
      </c>
      <c r="K9" s="32">
        <f t="shared" ref="K9:K29" si="3">60-J9</f>
        <v>60</v>
      </c>
      <c r="L9" s="34">
        <v>108</v>
      </c>
      <c r="M9" s="34">
        <f t="shared" ref="M9:M29" si="4">L9-D9-F9-H9-J9</f>
        <v>102</v>
      </c>
      <c r="N9" s="22">
        <v>4.5</v>
      </c>
    </row>
    <row r="10" spans="1:256" s="6" customFormat="1" ht="15.75" thickBot="1">
      <c r="A10" s="6">
        <v>1</v>
      </c>
      <c r="B10" s="18"/>
      <c r="C10" s="19" t="str">
        <f>IF(B10&lt;&gt;"",'[1]Notice dir'!D18,"")</f>
        <v/>
      </c>
      <c r="D10" s="20">
        <f>'[1]Ens 2'!C61</f>
        <v>0</v>
      </c>
      <c r="E10" s="36">
        <f t="shared" si="0"/>
        <v>24</v>
      </c>
      <c r="F10" s="21">
        <f>'[1]Ens 2'!E61</f>
        <v>0</v>
      </c>
      <c r="G10" s="36">
        <f t="shared" si="1"/>
        <v>6</v>
      </c>
      <c r="H10" s="21">
        <f>'[1]Ens 2'!G61</f>
        <v>0</v>
      </c>
      <c r="I10" s="36">
        <f t="shared" si="2"/>
        <v>18</v>
      </c>
      <c r="J10" s="21">
        <f>'[1]Ens 2'!I61</f>
        <v>0</v>
      </c>
      <c r="K10" s="36">
        <f t="shared" si="3"/>
        <v>60</v>
      </c>
      <c r="L10" s="38">
        <v>108</v>
      </c>
      <c r="M10" s="38">
        <f t="shared" si="4"/>
        <v>108</v>
      </c>
      <c r="N10" s="22">
        <v>4.5</v>
      </c>
    </row>
    <row r="11" spans="1:256" s="6" customFormat="1" ht="15.75" thickBot="1">
      <c r="A11" s="6">
        <f t="shared" ref="A11:A30" si="5">1+A10</f>
        <v>2</v>
      </c>
      <c r="B11" s="18"/>
      <c r="C11" s="19" t="str">
        <f>IF(B11&lt;&gt;"",'[1]Notice dir'!D19,"")</f>
        <v/>
      </c>
      <c r="D11" s="20">
        <f>'[1]Ens 3'!C61</f>
        <v>0</v>
      </c>
      <c r="E11" s="36">
        <f t="shared" si="0"/>
        <v>24</v>
      </c>
      <c r="F11" s="21">
        <f>'[1]Ens 3'!E61</f>
        <v>0</v>
      </c>
      <c r="G11" s="36">
        <f t="shared" si="1"/>
        <v>6</v>
      </c>
      <c r="H11" s="21">
        <f>'[1]Ens 3'!G61</f>
        <v>0</v>
      </c>
      <c r="I11" s="36">
        <f t="shared" si="2"/>
        <v>18</v>
      </c>
      <c r="J11" s="21">
        <f>'[1]Ens 3'!I61</f>
        <v>0</v>
      </c>
      <c r="K11" s="36">
        <f t="shared" si="3"/>
        <v>60</v>
      </c>
      <c r="L11" s="38">
        <v>108</v>
      </c>
      <c r="M11" s="38">
        <f t="shared" si="4"/>
        <v>108</v>
      </c>
      <c r="N11" s="22">
        <v>4.5</v>
      </c>
    </row>
    <row r="12" spans="1:256" s="6" customFormat="1" ht="15.75" thickBot="1">
      <c r="A12" s="6">
        <f t="shared" si="5"/>
        <v>3</v>
      </c>
      <c r="B12" s="18" t="str">
        <f>IF('[1]Notice dir'!K20&lt;&gt;"",'[1]Notice dir'!C20,"")</f>
        <v/>
      </c>
      <c r="C12" s="19" t="str">
        <f>IF(B12&lt;&gt;"",'[1]Notice dir'!D20,"")</f>
        <v/>
      </c>
      <c r="D12" s="20">
        <f>'[1]Ens 4'!C61</f>
        <v>0</v>
      </c>
      <c r="E12" s="36">
        <f t="shared" si="0"/>
        <v>24</v>
      </c>
      <c r="F12" s="21">
        <f>'[1]Ens 4'!E61</f>
        <v>0</v>
      </c>
      <c r="G12" s="36">
        <f t="shared" si="1"/>
        <v>6</v>
      </c>
      <c r="H12" s="21">
        <f>'[1]Ens 4'!G61</f>
        <v>0</v>
      </c>
      <c r="I12" s="36">
        <f t="shared" si="2"/>
        <v>18</v>
      </c>
      <c r="J12" s="21">
        <f>'[1]Ens 4'!I61</f>
        <v>0</v>
      </c>
      <c r="K12" s="36">
        <f t="shared" si="3"/>
        <v>60</v>
      </c>
      <c r="L12" s="38">
        <v>108</v>
      </c>
      <c r="M12" s="38">
        <f t="shared" si="4"/>
        <v>108</v>
      </c>
      <c r="N12" s="22">
        <v>4.5</v>
      </c>
    </row>
    <row r="13" spans="1:256" s="6" customFormat="1" ht="15.75" thickBot="1">
      <c r="A13" s="6">
        <f t="shared" si="5"/>
        <v>4</v>
      </c>
      <c r="B13" s="18" t="str">
        <f>IF('[1]Notice dir'!K21&lt;&gt;"",'[1]Notice dir'!C21,"")</f>
        <v/>
      </c>
      <c r="C13" s="19" t="str">
        <f>IF(B13&lt;&gt;"",'[1]Notice dir'!D21,"")</f>
        <v/>
      </c>
      <c r="D13" s="20">
        <f>'[1]Ens 5'!C61</f>
        <v>0</v>
      </c>
      <c r="E13" s="36">
        <f t="shared" si="0"/>
        <v>24</v>
      </c>
      <c r="F13" s="21">
        <f>'[1]Ens 5'!E61</f>
        <v>0</v>
      </c>
      <c r="G13" s="36">
        <f t="shared" si="1"/>
        <v>6</v>
      </c>
      <c r="H13" s="21">
        <f>'[1]Ens 5'!G61</f>
        <v>0</v>
      </c>
      <c r="I13" s="36">
        <f t="shared" si="2"/>
        <v>18</v>
      </c>
      <c r="J13" s="21">
        <f>'[1]Ens 5'!I61</f>
        <v>0</v>
      </c>
      <c r="K13" s="36">
        <f t="shared" si="3"/>
        <v>60</v>
      </c>
      <c r="L13" s="38">
        <v>108</v>
      </c>
      <c r="M13" s="38">
        <f t="shared" si="4"/>
        <v>108</v>
      </c>
      <c r="N13" s="22">
        <v>4.5</v>
      </c>
    </row>
    <row r="14" spans="1:256" s="6" customFormat="1" ht="15.75" thickBot="1">
      <c r="A14" s="6">
        <f t="shared" si="5"/>
        <v>5</v>
      </c>
      <c r="B14" s="18" t="str">
        <f>IF('[1]Notice dir'!K22&lt;&gt;"",'[1]Notice dir'!C22,"")</f>
        <v/>
      </c>
      <c r="C14" s="19" t="str">
        <f>IF(B14&lt;&gt;"",'[1]Notice dir'!D22,"")</f>
        <v/>
      </c>
      <c r="D14" s="20">
        <f>'[1]Ens 6'!C61</f>
        <v>0</v>
      </c>
      <c r="E14" s="36">
        <f t="shared" si="0"/>
        <v>24</v>
      </c>
      <c r="F14" s="21">
        <f>'[1]Ens 6'!E61</f>
        <v>0</v>
      </c>
      <c r="G14" s="36">
        <f t="shared" si="1"/>
        <v>6</v>
      </c>
      <c r="H14" s="21">
        <f>'[1]Ens 6'!G61</f>
        <v>0</v>
      </c>
      <c r="I14" s="36">
        <f t="shared" si="2"/>
        <v>18</v>
      </c>
      <c r="J14" s="21">
        <f>'[1]Ens 6'!I61</f>
        <v>0</v>
      </c>
      <c r="K14" s="36">
        <f t="shared" si="3"/>
        <v>60</v>
      </c>
      <c r="L14" s="38">
        <v>108</v>
      </c>
      <c r="M14" s="38">
        <f t="shared" si="4"/>
        <v>108</v>
      </c>
      <c r="N14" s="22">
        <v>4.5</v>
      </c>
    </row>
    <row r="15" spans="1:256" s="6" customFormat="1" ht="15.75" thickBot="1">
      <c r="A15" s="6">
        <f t="shared" si="5"/>
        <v>6</v>
      </c>
      <c r="B15" s="18" t="str">
        <f>IF('[1]Notice dir'!K23&lt;&gt;"",'[1]Notice dir'!C23,"")</f>
        <v/>
      </c>
      <c r="C15" s="19" t="str">
        <f>IF(B15&lt;&gt;"",'[1]Notice dir'!D23,"")</f>
        <v/>
      </c>
      <c r="D15" s="20">
        <f>'[1]Ens 7'!C61</f>
        <v>0</v>
      </c>
      <c r="E15" s="36">
        <f t="shared" si="0"/>
        <v>24</v>
      </c>
      <c r="F15" s="21">
        <f>'[1]Ens 7'!E61</f>
        <v>0</v>
      </c>
      <c r="G15" s="36">
        <f t="shared" si="1"/>
        <v>6</v>
      </c>
      <c r="H15" s="21">
        <f>'[1]Ens 7'!G61</f>
        <v>0</v>
      </c>
      <c r="I15" s="36">
        <f t="shared" si="2"/>
        <v>18</v>
      </c>
      <c r="J15" s="21">
        <f>'[1]Ens 7'!I61</f>
        <v>0</v>
      </c>
      <c r="K15" s="36">
        <f t="shared" si="3"/>
        <v>60</v>
      </c>
      <c r="L15" s="38">
        <v>108</v>
      </c>
      <c r="M15" s="38">
        <f t="shared" si="4"/>
        <v>108</v>
      </c>
      <c r="N15" s="22">
        <v>4.5</v>
      </c>
    </row>
    <row r="16" spans="1:256" s="6" customFormat="1" ht="15.75" thickBot="1">
      <c r="A16" s="6">
        <f t="shared" si="5"/>
        <v>7</v>
      </c>
      <c r="B16" s="18" t="str">
        <f>IF('[1]Notice dir'!K24&lt;&gt;"",'[1]Notice dir'!C24,"")</f>
        <v/>
      </c>
      <c r="C16" s="19" t="str">
        <f>IF(B16&lt;&gt;"",'[1]Notice dir'!D24,"")</f>
        <v/>
      </c>
      <c r="D16" s="20">
        <f>'[1]Ens 8'!C61</f>
        <v>0</v>
      </c>
      <c r="E16" s="36">
        <f t="shared" si="0"/>
        <v>24</v>
      </c>
      <c r="F16" s="21">
        <f>'[1]Ens 8'!E61</f>
        <v>0</v>
      </c>
      <c r="G16" s="36">
        <f t="shared" si="1"/>
        <v>6</v>
      </c>
      <c r="H16" s="21">
        <f>'[1]Ens 8'!G61</f>
        <v>0</v>
      </c>
      <c r="I16" s="36">
        <f t="shared" si="2"/>
        <v>18</v>
      </c>
      <c r="J16" s="21">
        <f>'[1]Ens 8'!I61</f>
        <v>0</v>
      </c>
      <c r="K16" s="36">
        <f t="shared" si="3"/>
        <v>60</v>
      </c>
      <c r="L16" s="38">
        <v>108</v>
      </c>
      <c r="M16" s="38">
        <f t="shared" si="4"/>
        <v>108</v>
      </c>
      <c r="N16" s="22">
        <v>4.5</v>
      </c>
    </row>
    <row r="17" spans="1:17" s="6" customFormat="1" ht="15.75" thickBot="1">
      <c r="A17" s="6">
        <f t="shared" si="5"/>
        <v>8</v>
      </c>
      <c r="B17" s="18" t="str">
        <f>IF('[1]Notice dir'!K25&lt;&gt;"",'[1]Notice dir'!C25,"")</f>
        <v/>
      </c>
      <c r="C17" s="19" t="str">
        <f>IF(B17&lt;&gt;"",'[1]Notice dir'!D25,"")</f>
        <v/>
      </c>
      <c r="D17" s="20">
        <f>'[1]Ens 9'!C61</f>
        <v>0</v>
      </c>
      <c r="E17" s="36">
        <f t="shared" si="0"/>
        <v>24</v>
      </c>
      <c r="F17" s="21">
        <f>'[1]Ens 9'!E61</f>
        <v>0</v>
      </c>
      <c r="G17" s="36">
        <f t="shared" si="1"/>
        <v>6</v>
      </c>
      <c r="H17" s="21">
        <f>'[1]Ens 9'!G61</f>
        <v>0</v>
      </c>
      <c r="I17" s="36">
        <f t="shared" si="2"/>
        <v>18</v>
      </c>
      <c r="J17" s="21">
        <f>'[1]Ens 9'!I61</f>
        <v>0</v>
      </c>
      <c r="K17" s="36">
        <f t="shared" si="3"/>
        <v>60</v>
      </c>
      <c r="L17" s="38">
        <v>108</v>
      </c>
      <c r="M17" s="38">
        <f t="shared" si="4"/>
        <v>108</v>
      </c>
      <c r="N17" s="22">
        <v>4.5</v>
      </c>
      <c r="O17" s="37"/>
    </row>
    <row r="18" spans="1:17" s="6" customFormat="1" ht="15.75" thickBot="1">
      <c r="A18" s="6">
        <f t="shared" si="5"/>
        <v>9</v>
      </c>
      <c r="B18" s="18" t="str">
        <f>IF('[1]Notice dir'!K26&lt;&gt;"",'[1]Notice dir'!C26,"")</f>
        <v/>
      </c>
      <c r="C18" s="19" t="str">
        <f>IF(B18&lt;&gt;"",'[1]Notice dir'!D26,"")</f>
        <v/>
      </c>
      <c r="D18" s="20">
        <f>'[1]Ens 10'!C61</f>
        <v>0</v>
      </c>
      <c r="E18" s="36">
        <f t="shared" si="0"/>
        <v>24</v>
      </c>
      <c r="F18" s="21">
        <f>'[1]Ens 10'!E61</f>
        <v>0</v>
      </c>
      <c r="G18" s="36">
        <f t="shared" si="1"/>
        <v>6</v>
      </c>
      <c r="H18" s="21">
        <f>'[1]Ens 10'!G61</f>
        <v>0</v>
      </c>
      <c r="I18" s="36">
        <f t="shared" si="2"/>
        <v>18</v>
      </c>
      <c r="J18" s="21">
        <f>'[1]Ens 10'!I61</f>
        <v>0</v>
      </c>
      <c r="K18" s="36">
        <f t="shared" si="3"/>
        <v>60</v>
      </c>
      <c r="L18" s="38">
        <v>108</v>
      </c>
      <c r="M18" s="38">
        <f t="shared" si="4"/>
        <v>108</v>
      </c>
      <c r="N18" s="22">
        <v>4.5</v>
      </c>
    </row>
    <row r="19" spans="1:17" s="6" customFormat="1" ht="15.75" thickBot="1">
      <c r="A19" s="6">
        <f t="shared" si="5"/>
        <v>10</v>
      </c>
      <c r="B19" s="18" t="str">
        <f>IF('[1]Notice dir'!K27&lt;&gt;"",'[1]Notice dir'!C27,"")</f>
        <v/>
      </c>
      <c r="C19" s="19" t="str">
        <f>IF(B19&lt;&gt;"",'[1]Notice dir'!D27,"")</f>
        <v/>
      </c>
      <c r="D19" s="20">
        <f>'[1]Ens 11'!C61</f>
        <v>0</v>
      </c>
      <c r="E19" s="36">
        <f t="shared" si="0"/>
        <v>24</v>
      </c>
      <c r="F19" s="21">
        <f>'[1]Ens 11'!E61</f>
        <v>0</v>
      </c>
      <c r="G19" s="36">
        <f t="shared" si="1"/>
        <v>6</v>
      </c>
      <c r="H19" s="21">
        <f>'[1]Ens 11'!G61</f>
        <v>0</v>
      </c>
      <c r="I19" s="36">
        <f t="shared" si="2"/>
        <v>18</v>
      </c>
      <c r="J19" s="21">
        <f>'[1]Ens 11'!I61</f>
        <v>0</v>
      </c>
      <c r="K19" s="36">
        <f t="shared" si="3"/>
        <v>60</v>
      </c>
      <c r="L19" s="38">
        <v>108</v>
      </c>
      <c r="M19" s="38">
        <f t="shared" si="4"/>
        <v>108</v>
      </c>
      <c r="N19" s="22">
        <v>4.5</v>
      </c>
    </row>
    <row r="20" spans="1:17" s="6" customFormat="1" ht="15.75" thickBot="1">
      <c r="A20" s="6">
        <f t="shared" si="5"/>
        <v>11</v>
      </c>
      <c r="B20" s="18" t="str">
        <f>IF('[1]Notice dir'!K28&lt;&gt;"",'[1]Notice dir'!C28,"")</f>
        <v/>
      </c>
      <c r="C20" s="19" t="str">
        <f>IF(B20&lt;&gt;"",'[1]Notice dir'!D28,"")</f>
        <v/>
      </c>
      <c r="D20" s="20">
        <f>'[1]Ens 12'!C61</f>
        <v>0</v>
      </c>
      <c r="E20" s="36">
        <f t="shared" si="0"/>
        <v>24</v>
      </c>
      <c r="F20" s="21">
        <f>'[1]Ens 12'!E61</f>
        <v>0</v>
      </c>
      <c r="G20" s="36">
        <f t="shared" si="1"/>
        <v>6</v>
      </c>
      <c r="H20" s="21">
        <f>'[1]Ens 12'!G61</f>
        <v>0</v>
      </c>
      <c r="I20" s="36">
        <f t="shared" si="2"/>
        <v>18</v>
      </c>
      <c r="J20" s="21">
        <f>'[1]Ens 12'!I61</f>
        <v>0</v>
      </c>
      <c r="K20" s="36">
        <f t="shared" si="3"/>
        <v>60</v>
      </c>
      <c r="L20" s="38">
        <v>108</v>
      </c>
      <c r="M20" s="38">
        <f t="shared" si="4"/>
        <v>108</v>
      </c>
      <c r="N20" s="22">
        <v>4.5</v>
      </c>
    </row>
    <row r="21" spans="1:17" s="6" customFormat="1" ht="15.75" thickBot="1">
      <c r="A21" s="6">
        <f t="shared" si="5"/>
        <v>12</v>
      </c>
      <c r="B21" s="18" t="str">
        <f>IF('[1]Notice dir'!K29&lt;&gt;"",'[1]Notice dir'!C29,"")</f>
        <v/>
      </c>
      <c r="C21" s="19" t="str">
        <f>IF(B21&lt;&gt;"",'[1]Notice dir'!D29,"")</f>
        <v/>
      </c>
      <c r="D21" s="20">
        <f>'[1]Ens 13'!C61</f>
        <v>0</v>
      </c>
      <c r="E21" s="36">
        <f t="shared" si="0"/>
        <v>24</v>
      </c>
      <c r="F21" s="21">
        <f>'[1]Ens 13'!E61</f>
        <v>0</v>
      </c>
      <c r="G21" s="36">
        <f t="shared" si="1"/>
        <v>6</v>
      </c>
      <c r="H21" s="21">
        <f>'[1]Ens 13'!G61</f>
        <v>0</v>
      </c>
      <c r="I21" s="36">
        <f t="shared" si="2"/>
        <v>18</v>
      </c>
      <c r="J21" s="21">
        <f>'[1]Ens 13'!I61</f>
        <v>0</v>
      </c>
      <c r="K21" s="36">
        <f t="shared" si="3"/>
        <v>60</v>
      </c>
      <c r="L21" s="38">
        <v>108</v>
      </c>
      <c r="M21" s="38">
        <f t="shared" si="4"/>
        <v>108</v>
      </c>
      <c r="N21" s="22">
        <v>4.5</v>
      </c>
    </row>
    <row r="22" spans="1:17" s="6" customFormat="1" ht="15.75" thickBot="1">
      <c r="A22" s="6">
        <f t="shared" si="5"/>
        <v>13</v>
      </c>
      <c r="B22" s="18" t="str">
        <f>IF('[1]Notice dir'!K30&lt;&gt;"",'[1]Notice dir'!C30,"")</f>
        <v/>
      </c>
      <c r="C22" s="19" t="str">
        <f>IF(B22&lt;&gt;"",'[1]Notice dir'!D30,"")</f>
        <v/>
      </c>
      <c r="D22" s="20">
        <f>'[1]Ens 14'!C61</f>
        <v>0</v>
      </c>
      <c r="E22" s="36">
        <f t="shared" si="0"/>
        <v>24</v>
      </c>
      <c r="F22" s="21">
        <f>'[1]Ens 14'!E61</f>
        <v>0</v>
      </c>
      <c r="G22" s="36">
        <f t="shared" si="1"/>
        <v>6</v>
      </c>
      <c r="H22" s="21">
        <f>'[1]Ens 14'!G61</f>
        <v>0</v>
      </c>
      <c r="I22" s="36">
        <f t="shared" si="2"/>
        <v>18</v>
      </c>
      <c r="J22" s="21">
        <f>'[1]Ens 14'!I61</f>
        <v>0</v>
      </c>
      <c r="K22" s="36">
        <f t="shared" si="3"/>
        <v>60</v>
      </c>
      <c r="L22" s="38">
        <v>108</v>
      </c>
      <c r="M22" s="38">
        <f t="shared" si="4"/>
        <v>108</v>
      </c>
      <c r="N22" s="22">
        <v>4.5</v>
      </c>
    </row>
    <row r="23" spans="1:17" s="6" customFormat="1" ht="15.75" thickBot="1">
      <c r="A23" s="6">
        <f t="shared" si="5"/>
        <v>14</v>
      </c>
      <c r="B23" s="18" t="str">
        <f>IF('[1]Notice dir'!K31&lt;&gt;"",'[1]Notice dir'!C31,"")</f>
        <v/>
      </c>
      <c r="C23" s="19" t="str">
        <f>IF(B23&lt;&gt;"",'[1]Notice dir'!D31,"")</f>
        <v/>
      </c>
      <c r="D23" s="20">
        <f>'[1]Ens 15'!C61</f>
        <v>0</v>
      </c>
      <c r="E23" s="36">
        <f t="shared" si="0"/>
        <v>24</v>
      </c>
      <c r="F23" s="21">
        <f>'[1]Ens 15'!E61</f>
        <v>0</v>
      </c>
      <c r="G23" s="36">
        <f t="shared" si="1"/>
        <v>6</v>
      </c>
      <c r="H23" s="21">
        <f>'[1]Ens 15'!G61</f>
        <v>0</v>
      </c>
      <c r="I23" s="36">
        <f t="shared" si="2"/>
        <v>18</v>
      </c>
      <c r="J23" s="21">
        <f>'[1]Ens 15'!I61</f>
        <v>0</v>
      </c>
      <c r="K23" s="36">
        <f t="shared" si="3"/>
        <v>60</v>
      </c>
      <c r="L23" s="38">
        <v>108</v>
      </c>
      <c r="M23" s="38">
        <f t="shared" si="4"/>
        <v>108</v>
      </c>
      <c r="N23" s="22">
        <v>4.5</v>
      </c>
      <c r="Q23" s="37"/>
    </row>
    <row r="24" spans="1:17" ht="15.75" thickBot="1">
      <c r="A24" s="6">
        <f t="shared" si="5"/>
        <v>15</v>
      </c>
      <c r="B24" s="18" t="str">
        <f>IF('[1]Notice dir'!K32&lt;&gt;"",'[1]Notice dir'!C32,"")</f>
        <v/>
      </c>
      <c r="C24" s="19" t="str">
        <f>IF(B24&lt;&gt;"",'[1]Notice dir'!D32,"")</f>
        <v/>
      </c>
      <c r="D24" s="20">
        <f>'[1]Ens 16'!C61</f>
        <v>0</v>
      </c>
      <c r="E24" s="36">
        <f t="shared" si="0"/>
        <v>24</v>
      </c>
      <c r="F24" s="21">
        <f>'[1]Ens 16'!E61</f>
        <v>0</v>
      </c>
      <c r="G24" s="36">
        <f t="shared" si="1"/>
        <v>6</v>
      </c>
      <c r="H24" s="21">
        <f>'[1]Ens 16'!G61</f>
        <v>0</v>
      </c>
      <c r="I24" s="36">
        <f t="shared" si="2"/>
        <v>18</v>
      </c>
      <c r="J24" s="21">
        <f>'[1]Ens 16'!I61</f>
        <v>0</v>
      </c>
      <c r="K24" s="36">
        <f t="shared" si="3"/>
        <v>60</v>
      </c>
      <c r="L24" s="38">
        <v>108</v>
      </c>
      <c r="M24" s="38">
        <f t="shared" si="4"/>
        <v>108</v>
      </c>
    </row>
    <row r="25" spans="1:17" ht="15.75" thickBot="1">
      <c r="A25" s="6">
        <f t="shared" si="5"/>
        <v>16</v>
      </c>
      <c r="B25" s="18" t="str">
        <f>IF('[1]Notice dir'!K33&lt;&gt;"",'[1]Notice dir'!C33,"")</f>
        <v/>
      </c>
      <c r="C25" s="19" t="str">
        <f>IF(B25&lt;&gt;"",'[1]Notice dir'!D33,"")</f>
        <v/>
      </c>
      <c r="D25" s="20">
        <f>'[1]Ens 17'!C61</f>
        <v>0</v>
      </c>
      <c r="E25" s="36">
        <f t="shared" si="0"/>
        <v>24</v>
      </c>
      <c r="F25" s="21">
        <f>'[1]Ens 17'!E61</f>
        <v>0</v>
      </c>
      <c r="G25" s="36">
        <f t="shared" si="1"/>
        <v>6</v>
      </c>
      <c r="H25" s="21">
        <f>'[1]Ens 17'!G61</f>
        <v>0</v>
      </c>
      <c r="I25" s="36">
        <f t="shared" si="2"/>
        <v>18</v>
      </c>
      <c r="J25" s="21">
        <f>'[1]Ens 17'!I61</f>
        <v>0</v>
      </c>
      <c r="K25" s="36">
        <f t="shared" si="3"/>
        <v>60</v>
      </c>
      <c r="L25" s="38">
        <v>108</v>
      </c>
      <c r="M25" s="38">
        <f t="shared" si="4"/>
        <v>108</v>
      </c>
    </row>
    <row r="26" spans="1:17" ht="15.75" thickBot="1">
      <c r="A26" s="6">
        <f t="shared" si="5"/>
        <v>17</v>
      </c>
      <c r="B26" s="18" t="str">
        <f>IF('[1]Notice dir'!K34&lt;&gt;"",'[1]Notice dir'!C34,"")</f>
        <v/>
      </c>
      <c r="C26" s="19" t="str">
        <f>IF(B26&lt;&gt;"",'[1]Notice dir'!D34,"")</f>
        <v/>
      </c>
      <c r="D26" s="20">
        <f>'[1]Ens 18'!C61</f>
        <v>0</v>
      </c>
      <c r="E26" s="36">
        <f t="shared" si="0"/>
        <v>24</v>
      </c>
      <c r="F26" s="21">
        <f>'[1]Ens 18'!E61</f>
        <v>0</v>
      </c>
      <c r="G26" s="36">
        <f t="shared" si="1"/>
        <v>6</v>
      </c>
      <c r="H26" s="21">
        <f>'[1]Ens 18'!G61</f>
        <v>0</v>
      </c>
      <c r="I26" s="36">
        <f t="shared" si="2"/>
        <v>18</v>
      </c>
      <c r="J26" s="21">
        <f>'[1]Ens 18'!I61</f>
        <v>0</v>
      </c>
      <c r="K26" s="36">
        <f t="shared" si="3"/>
        <v>60</v>
      </c>
      <c r="L26" s="38">
        <v>108</v>
      </c>
      <c r="M26" s="38">
        <f t="shared" si="4"/>
        <v>108</v>
      </c>
    </row>
    <row r="27" spans="1:17" ht="15.75" thickBot="1">
      <c r="A27" s="6">
        <f t="shared" si="5"/>
        <v>18</v>
      </c>
      <c r="B27" s="18" t="str">
        <f>IF('[1]Notice dir'!K35&lt;&gt;"",'[1]Notice dir'!C35,"")</f>
        <v/>
      </c>
      <c r="C27" s="19" t="str">
        <f>IF(B27&lt;&gt;"",'[1]Notice dir'!D35,"")</f>
        <v/>
      </c>
      <c r="D27" s="20">
        <f>'[1]Ens 19'!C61</f>
        <v>0</v>
      </c>
      <c r="E27" s="36">
        <f t="shared" si="0"/>
        <v>24</v>
      </c>
      <c r="F27" s="21">
        <f>'[1]Ens 19'!E61</f>
        <v>0</v>
      </c>
      <c r="G27" s="36">
        <f t="shared" si="1"/>
        <v>6</v>
      </c>
      <c r="H27" s="21">
        <f>'[1]Ens 19'!G61</f>
        <v>0</v>
      </c>
      <c r="I27" s="36">
        <f t="shared" si="2"/>
        <v>18</v>
      </c>
      <c r="J27" s="21">
        <f>'[1]Ens 19'!I61</f>
        <v>0</v>
      </c>
      <c r="K27" s="36">
        <f t="shared" si="3"/>
        <v>60</v>
      </c>
      <c r="L27" s="38">
        <v>108</v>
      </c>
      <c r="M27" s="38">
        <f t="shared" si="4"/>
        <v>108</v>
      </c>
    </row>
    <row r="28" spans="1:17" ht="15.75" thickBot="1">
      <c r="A28" s="6">
        <v>19</v>
      </c>
      <c r="B28" s="18"/>
      <c r="C28" s="19"/>
      <c r="D28" s="20"/>
      <c r="E28" s="36">
        <f t="shared" si="0"/>
        <v>24</v>
      </c>
      <c r="F28" s="21"/>
      <c r="G28" s="36">
        <f t="shared" si="1"/>
        <v>6</v>
      </c>
      <c r="H28" s="21"/>
      <c r="I28" s="36">
        <f t="shared" si="2"/>
        <v>18</v>
      </c>
      <c r="J28" s="21"/>
      <c r="K28" s="36">
        <f t="shared" si="3"/>
        <v>60</v>
      </c>
      <c r="L28" s="38">
        <v>108</v>
      </c>
      <c r="M28" s="38">
        <f t="shared" si="4"/>
        <v>108</v>
      </c>
    </row>
    <row r="29" spans="1:17" ht="15.75" thickBot="1">
      <c r="A29" s="6">
        <v>20</v>
      </c>
      <c r="B29" s="18" t="str">
        <f>IF('[1]Notice dir'!K36&lt;&gt;"",'[1]Notice dir'!C36,"")</f>
        <v/>
      </c>
      <c r="C29" s="18" t="str">
        <f>IF(B29&lt;&gt;"",'[1]Notice dir'!D36,"")</f>
        <v/>
      </c>
      <c r="D29" s="21">
        <f>'[1]Ens 20'!C61</f>
        <v>0</v>
      </c>
      <c r="E29" s="36">
        <f t="shared" si="0"/>
        <v>24</v>
      </c>
      <c r="F29" s="21">
        <f>'[1]Ens 20'!E61</f>
        <v>0</v>
      </c>
      <c r="G29" s="36">
        <f t="shared" si="1"/>
        <v>6</v>
      </c>
      <c r="H29" s="21">
        <f>'[1]Ens 20'!G61</f>
        <v>0</v>
      </c>
      <c r="I29" s="36">
        <f t="shared" si="2"/>
        <v>18</v>
      </c>
      <c r="J29" s="21">
        <f>'[1]Ens 20'!I61</f>
        <v>0</v>
      </c>
      <c r="K29" s="36">
        <f t="shared" si="3"/>
        <v>60</v>
      </c>
      <c r="L29" s="38">
        <v>108</v>
      </c>
      <c r="M29" s="38">
        <f t="shared" si="4"/>
        <v>108</v>
      </c>
    </row>
    <row r="30" spans="1:17" ht="15">
      <c r="A30" s="6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</row>
    <row r="31" spans="1:17"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</row>
    <row r="32" spans="1:17" ht="15" customHeight="1">
      <c r="A32" s="27" t="s">
        <v>23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2"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</row>
    <row r="34" spans="2:12"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</row>
    <row r="35" spans="2:12"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4"/>
    </row>
    <row r="36" spans="2:12">
      <c r="B36" s="23"/>
      <c r="C36" s="23"/>
      <c r="D36" s="24"/>
      <c r="E36" s="24"/>
      <c r="F36" s="24"/>
      <c r="G36" s="25"/>
      <c r="H36" s="24"/>
      <c r="I36" s="24"/>
      <c r="J36" s="24"/>
      <c r="K36" s="24"/>
      <c r="L36" s="24"/>
    </row>
    <row r="37" spans="2:12">
      <c r="B37" s="24"/>
      <c r="C37" s="24"/>
      <c r="D37" s="25"/>
      <c r="E37" s="24"/>
      <c r="F37" s="24"/>
      <c r="G37" s="24"/>
      <c r="H37" s="24"/>
      <c r="I37" s="24"/>
      <c r="J37" s="24"/>
      <c r="K37" s="24"/>
      <c r="L37" s="24"/>
    </row>
    <row r="38" spans="2:1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2:1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2:1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2:1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2:1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2:1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2:1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2:1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</sheetData>
  <mergeCells count="14">
    <mergeCell ref="A32:M32"/>
    <mergeCell ref="B7:C7"/>
    <mergeCell ref="D7:E7"/>
    <mergeCell ref="F7:G7"/>
    <mergeCell ref="H7:I7"/>
    <mergeCell ref="J7:K7"/>
    <mergeCell ref="L7:M7"/>
    <mergeCell ref="B1:M1"/>
    <mergeCell ref="A2:M2"/>
    <mergeCell ref="H4:I4"/>
    <mergeCell ref="H5:I5"/>
    <mergeCell ref="B6:G6"/>
    <mergeCell ref="H6:L6"/>
    <mergeCell ref="C3:J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&amp;REtat des services fait à la date :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Standard</cp:lastModifiedBy>
  <cp:lastPrinted>2011-11-10T15:17:56Z</cp:lastPrinted>
  <dcterms:created xsi:type="dcterms:W3CDTF">2011-11-10T15:04:27Z</dcterms:created>
  <dcterms:modified xsi:type="dcterms:W3CDTF">2011-11-10T15:31:33Z</dcterms:modified>
</cp:coreProperties>
</file>