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autoCompressPictures="0" defaultThemeVersion="124226"/>
  <bookViews>
    <workbookView xWindow="0" yWindow="0" windowWidth="20490" windowHeight="7530"/>
  </bookViews>
  <sheets>
    <sheet name="Accueil" sheetId="9" r:id="rId1"/>
    <sheet name="Classe" sheetId="10" r:id="rId2"/>
    <sheet name="Saisie" sheetId="12" r:id="rId3"/>
    <sheet name="Analyse" sheetId="13" r:id="rId4"/>
    <sheet name="Feuil1" sheetId="5" state="hidden" r:id="rId5"/>
    <sheet name="listes" sheetId="3" state="hidden" r:id="rId6"/>
  </sheets>
  <definedNames>
    <definedName name="valeur">listes!$B$4:$B$7</definedName>
  </definedNames>
  <calcPr calcId="171027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3" i="5" l="1"/>
  <c r="E8" i="12"/>
  <c r="E135" i="12"/>
  <c r="E96" i="12"/>
  <c r="F96" i="12"/>
  <c r="G96" i="12"/>
  <c r="H96" i="12"/>
  <c r="I96" i="12"/>
  <c r="J96" i="12"/>
  <c r="K96" i="12"/>
  <c r="L96" i="12"/>
  <c r="M96" i="12"/>
  <c r="N96" i="12"/>
  <c r="O96" i="12"/>
  <c r="P96" i="12"/>
  <c r="Q96" i="12"/>
  <c r="R96" i="12"/>
  <c r="S96" i="12"/>
  <c r="T96" i="12"/>
  <c r="U96" i="12"/>
  <c r="V96" i="12"/>
  <c r="W96" i="12"/>
  <c r="X96" i="12"/>
  <c r="Y96" i="12"/>
  <c r="Z96" i="12"/>
  <c r="AA96" i="12"/>
  <c r="AB96" i="12"/>
  <c r="AC96" i="12"/>
  <c r="AD96" i="12"/>
  <c r="AE96" i="12"/>
  <c r="AF96" i="12"/>
  <c r="AG96" i="12"/>
  <c r="AH96" i="12"/>
  <c r="AI96" i="12"/>
  <c r="AJ96" i="12"/>
  <c r="AK96" i="12"/>
  <c r="AL96" i="12"/>
  <c r="AM96" i="12"/>
  <c r="AN96" i="12"/>
  <c r="AO96" i="12"/>
  <c r="AP96" i="12"/>
  <c r="D96" i="12"/>
  <c r="B4" i="13"/>
  <c r="B3" i="13"/>
  <c r="B2" i="13"/>
  <c r="B1" i="13"/>
  <c r="D16" i="5"/>
  <c r="E19" i="13"/>
  <c r="E16" i="5"/>
  <c r="F19" i="13"/>
  <c r="F16" i="5"/>
  <c r="G19" i="13"/>
  <c r="G16" i="5"/>
  <c r="H19" i="13"/>
  <c r="H16" i="5"/>
  <c r="I19" i="13"/>
  <c r="I16" i="5"/>
  <c r="J19" i="13"/>
  <c r="J16" i="5"/>
  <c r="K19" i="13"/>
  <c r="K16" i="5"/>
  <c r="L19" i="13"/>
  <c r="L16" i="5"/>
  <c r="M19" i="13"/>
  <c r="M16" i="5"/>
  <c r="N19" i="13"/>
  <c r="N16" i="5"/>
  <c r="O19" i="13"/>
  <c r="O16" i="5"/>
  <c r="P19" i="13"/>
  <c r="P16" i="5"/>
  <c r="Q19" i="13"/>
  <c r="Q16" i="5"/>
  <c r="R19" i="13"/>
  <c r="R16" i="5"/>
  <c r="S19" i="13"/>
  <c r="S16" i="5"/>
  <c r="T19" i="13"/>
  <c r="T16" i="5"/>
  <c r="U19" i="13"/>
  <c r="U16" i="5"/>
  <c r="V19" i="13"/>
  <c r="V16" i="5"/>
  <c r="W19" i="13"/>
  <c r="W16" i="5"/>
  <c r="X19" i="13"/>
  <c r="X16" i="5"/>
  <c r="Y19" i="13"/>
  <c r="Y16" i="5"/>
  <c r="Z19" i="13"/>
  <c r="Z16" i="5"/>
  <c r="AA19" i="13"/>
  <c r="AA16" i="5"/>
  <c r="AB19" i="13"/>
  <c r="AB16" i="5"/>
  <c r="AC19" i="13"/>
  <c r="AC16" i="5"/>
  <c r="AD19" i="13"/>
  <c r="AD16" i="5"/>
  <c r="AE19" i="13"/>
  <c r="AE16" i="5"/>
  <c r="AF19" i="13"/>
  <c r="AF16" i="5"/>
  <c r="AG19" i="13"/>
  <c r="AG16" i="5"/>
  <c r="AH19" i="13"/>
  <c r="AH16" i="5"/>
  <c r="AI19" i="13"/>
  <c r="AI16" i="5"/>
  <c r="AJ19" i="13"/>
  <c r="AJ16" i="5"/>
  <c r="AK19" i="13"/>
  <c r="AK16" i="5"/>
  <c r="AL19" i="13"/>
  <c r="AL16" i="5"/>
  <c r="AM19" i="13"/>
  <c r="AM16" i="5"/>
  <c r="AN19" i="13"/>
  <c r="AN16" i="5"/>
  <c r="AO19" i="13"/>
  <c r="AO16" i="5"/>
  <c r="AP19" i="13"/>
  <c r="D14" i="5"/>
  <c r="E17" i="13"/>
  <c r="E14" i="5"/>
  <c r="F17" i="13"/>
  <c r="F14" i="5"/>
  <c r="G17" i="13"/>
  <c r="G14" i="5"/>
  <c r="H17" i="13"/>
  <c r="H14" i="5"/>
  <c r="I17" i="13"/>
  <c r="I14" i="5"/>
  <c r="J17" i="13"/>
  <c r="J14" i="5"/>
  <c r="K17" i="13"/>
  <c r="K14" i="5"/>
  <c r="L17" i="13"/>
  <c r="L14" i="5"/>
  <c r="M17" i="13"/>
  <c r="M14" i="5"/>
  <c r="N17" i="13"/>
  <c r="N14" i="5"/>
  <c r="O17" i="13"/>
  <c r="O14" i="5"/>
  <c r="P17" i="13"/>
  <c r="P14" i="5"/>
  <c r="Q17" i="13"/>
  <c r="Q14" i="5"/>
  <c r="R17" i="13"/>
  <c r="R14" i="5"/>
  <c r="S17" i="13"/>
  <c r="S14" i="5"/>
  <c r="T17" i="13"/>
  <c r="T14" i="5"/>
  <c r="U17" i="13"/>
  <c r="U14" i="5"/>
  <c r="V17" i="13"/>
  <c r="V14" i="5"/>
  <c r="W17" i="13"/>
  <c r="W14" i="5"/>
  <c r="X17" i="13"/>
  <c r="X14" i="5"/>
  <c r="Y17" i="13"/>
  <c r="Y14" i="5"/>
  <c r="Z17" i="13"/>
  <c r="Z14" i="5"/>
  <c r="AA17" i="13"/>
  <c r="AA14" i="5"/>
  <c r="AB17" i="13"/>
  <c r="AB14" i="5"/>
  <c r="AC17" i="13"/>
  <c r="AC14" i="5"/>
  <c r="AD17" i="13"/>
  <c r="AD14" i="5"/>
  <c r="AE17" i="13"/>
  <c r="AE14" i="5"/>
  <c r="AF17" i="13"/>
  <c r="AF14" i="5"/>
  <c r="AG17" i="13"/>
  <c r="AG14" i="5"/>
  <c r="AH17" i="13"/>
  <c r="AH14" i="5"/>
  <c r="AI17" i="13"/>
  <c r="AI14" i="5"/>
  <c r="AJ17" i="13"/>
  <c r="AJ14" i="5"/>
  <c r="AK17" i="13"/>
  <c r="AK14" i="5"/>
  <c r="AL17" i="13"/>
  <c r="AL14" i="5"/>
  <c r="AM17" i="13"/>
  <c r="AM14" i="5"/>
  <c r="AN17" i="13"/>
  <c r="AN14" i="5"/>
  <c r="AO17" i="13"/>
  <c r="AO14" i="5"/>
  <c r="AP17" i="13"/>
  <c r="D13" i="5"/>
  <c r="E16" i="13"/>
  <c r="E13" i="5"/>
  <c r="F16" i="13"/>
  <c r="F13" i="5"/>
  <c r="G16" i="13"/>
  <c r="G13" i="5"/>
  <c r="H16" i="13"/>
  <c r="H13" i="5"/>
  <c r="I16" i="13"/>
  <c r="I13" i="5"/>
  <c r="J16" i="13"/>
  <c r="J13" i="5"/>
  <c r="K16" i="13"/>
  <c r="K13" i="5"/>
  <c r="L16" i="13"/>
  <c r="L13" i="5"/>
  <c r="M16" i="13"/>
  <c r="M13" i="5"/>
  <c r="N16" i="13"/>
  <c r="N13" i="5"/>
  <c r="O16" i="13"/>
  <c r="O13" i="5"/>
  <c r="P16" i="13"/>
  <c r="P13" i="5"/>
  <c r="Q16" i="13"/>
  <c r="Q13" i="5"/>
  <c r="R16" i="13"/>
  <c r="R13" i="5"/>
  <c r="S16" i="13"/>
  <c r="S13" i="5"/>
  <c r="T16" i="13"/>
  <c r="T13" i="5"/>
  <c r="U16" i="13"/>
  <c r="U13" i="5"/>
  <c r="V16" i="13"/>
  <c r="V13" i="5"/>
  <c r="W16" i="13"/>
  <c r="W13" i="5"/>
  <c r="X16" i="13"/>
  <c r="X13" i="5"/>
  <c r="Y16" i="13"/>
  <c r="Y13" i="5"/>
  <c r="Z16" i="13"/>
  <c r="Z13" i="5"/>
  <c r="AA16" i="13"/>
  <c r="AA13" i="5"/>
  <c r="AB16" i="13"/>
  <c r="AB13" i="5"/>
  <c r="AC16" i="13"/>
  <c r="AC13" i="5"/>
  <c r="AD16" i="13"/>
  <c r="AD13" i="5"/>
  <c r="AE16" i="13"/>
  <c r="AE13" i="5"/>
  <c r="AF16" i="13"/>
  <c r="AF13" i="5"/>
  <c r="AG16" i="13"/>
  <c r="AG13" i="5"/>
  <c r="AH16" i="13"/>
  <c r="AH13" i="5"/>
  <c r="AI16" i="13"/>
  <c r="AI13" i="5"/>
  <c r="AJ16" i="13"/>
  <c r="AJ13" i="5"/>
  <c r="AK16" i="13"/>
  <c r="AK13" i="5"/>
  <c r="AL16" i="13"/>
  <c r="AL13" i="5"/>
  <c r="AM16" i="13"/>
  <c r="AM13" i="5"/>
  <c r="AN16" i="13"/>
  <c r="AN13" i="5"/>
  <c r="AO16" i="13"/>
  <c r="AO13" i="5"/>
  <c r="AP16" i="13"/>
  <c r="D15" i="5"/>
  <c r="E18" i="13"/>
  <c r="E15" i="5"/>
  <c r="F18" i="13"/>
  <c r="F15" i="5"/>
  <c r="G18" i="13"/>
  <c r="G15" i="5"/>
  <c r="H18" i="13"/>
  <c r="H15" i="5"/>
  <c r="I18" i="13"/>
  <c r="I15" i="5"/>
  <c r="J18" i="13"/>
  <c r="J15" i="5"/>
  <c r="K18" i="13"/>
  <c r="K15" i="5"/>
  <c r="L18" i="13"/>
  <c r="L15" i="5"/>
  <c r="M18" i="13"/>
  <c r="M15" i="5"/>
  <c r="N18" i="13"/>
  <c r="N15" i="5"/>
  <c r="O18" i="13"/>
  <c r="O15" i="5"/>
  <c r="P18" i="13"/>
  <c r="P15" i="5"/>
  <c r="Q18" i="13"/>
  <c r="Q15" i="5"/>
  <c r="R18" i="13"/>
  <c r="R15" i="5"/>
  <c r="S18" i="13"/>
  <c r="S15" i="5"/>
  <c r="T18" i="13"/>
  <c r="T15" i="5"/>
  <c r="U18" i="13"/>
  <c r="U15" i="5"/>
  <c r="V18" i="13"/>
  <c r="V15" i="5"/>
  <c r="W18" i="13"/>
  <c r="W15" i="5"/>
  <c r="X18" i="13"/>
  <c r="X15" i="5"/>
  <c r="Y18" i="13"/>
  <c r="Y15" i="5"/>
  <c r="Z18" i="13"/>
  <c r="Z15" i="5"/>
  <c r="AA18" i="13"/>
  <c r="AA15" i="5"/>
  <c r="AB18" i="13"/>
  <c r="AB15" i="5"/>
  <c r="AC18" i="13"/>
  <c r="AC15" i="5"/>
  <c r="AD18" i="13"/>
  <c r="AD15" i="5"/>
  <c r="AE18" i="13"/>
  <c r="AE15" i="5"/>
  <c r="AF18" i="13"/>
  <c r="AF15" i="5"/>
  <c r="AG18" i="13"/>
  <c r="AG15" i="5"/>
  <c r="AH18" i="13"/>
  <c r="AH15" i="5"/>
  <c r="AI18" i="13"/>
  <c r="AI15" i="5"/>
  <c r="AJ18" i="13"/>
  <c r="AJ15" i="5"/>
  <c r="AK18" i="13"/>
  <c r="AK15" i="5"/>
  <c r="AL18" i="13"/>
  <c r="AL15" i="5"/>
  <c r="AM18" i="13"/>
  <c r="AM15" i="5"/>
  <c r="AN18" i="13"/>
  <c r="AN15" i="5"/>
  <c r="AO18" i="13"/>
  <c r="AO15" i="5"/>
  <c r="AP18" i="13"/>
  <c r="C16" i="5"/>
  <c r="D19" i="13"/>
  <c r="C15" i="5"/>
  <c r="D18" i="13"/>
  <c r="C14" i="5"/>
  <c r="D17" i="13"/>
  <c r="D95" i="12"/>
  <c r="D99" i="12"/>
  <c r="E95" i="12"/>
  <c r="D16" i="13"/>
  <c r="AT86" i="12"/>
  <c r="AT87" i="12"/>
  <c r="AT88" i="12"/>
  <c r="AT89" i="12"/>
  <c r="AT90" i="12"/>
  <c r="AT91" i="12"/>
  <c r="AS86" i="12"/>
  <c r="AS87" i="12"/>
  <c r="AS88" i="12"/>
  <c r="AS89" i="12"/>
  <c r="AS90" i="12"/>
  <c r="AS91" i="12"/>
  <c r="AR86" i="12"/>
  <c r="AR87" i="12"/>
  <c r="AR88" i="12"/>
  <c r="AR89" i="12"/>
  <c r="AR90" i="12"/>
  <c r="AR91" i="12"/>
  <c r="AQ86" i="12"/>
  <c r="AQ87" i="12"/>
  <c r="AQ88" i="12"/>
  <c r="AQ89" i="12"/>
  <c r="AQ90" i="12"/>
  <c r="AQ91" i="12"/>
  <c r="AT81" i="12"/>
  <c r="AT83" i="12"/>
  <c r="AS81" i="12"/>
  <c r="AS83" i="12"/>
  <c r="AR81" i="12"/>
  <c r="AR83" i="12"/>
  <c r="AQ81" i="12"/>
  <c r="AQ83" i="12"/>
  <c r="AT76" i="12"/>
  <c r="AS76" i="12"/>
  <c r="AR76" i="12"/>
  <c r="AT63" i="12"/>
  <c r="AT64" i="12"/>
  <c r="AT65" i="12"/>
  <c r="AT66" i="12"/>
  <c r="AT67" i="12"/>
  <c r="AT68" i="12"/>
  <c r="AT69" i="12"/>
  <c r="AT70" i="12"/>
  <c r="AT71" i="12"/>
  <c r="AT72" i="12"/>
  <c r="AT73" i="12"/>
  <c r="AT74" i="12"/>
  <c r="AT75" i="12"/>
  <c r="AS63" i="12"/>
  <c r="AS64" i="12"/>
  <c r="AS65" i="12"/>
  <c r="AS66" i="12"/>
  <c r="AS67" i="12"/>
  <c r="AS68" i="12"/>
  <c r="AS69" i="12"/>
  <c r="AS70" i="12"/>
  <c r="AS71" i="12"/>
  <c r="AS72" i="12"/>
  <c r="AS73" i="12"/>
  <c r="AS74" i="12"/>
  <c r="AS75" i="12"/>
  <c r="AR63" i="12"/>
  <c r="AR64" i="12"/>
  <c r="AR65" i="12"/>
  <c r="AR66" i="12"/>
  <c r="AR67" i="12"/>
  <c r="AR68" i="12"/>
  <c r="AR69" i="12"/>
  <c r="AR70" i="12"/>
  <c r="AR71" i="12"/>
  <c r="AR72" i="12"/>
  <c r="AR73" i="12"/>
  <c r="AR74" i="12"/>
  <c r="AR75" i="12"/>
  <c r="AQ63" i="12"/>
  <c r="AQ64" i="12"/>
  <c r="AQ65" i="12"/>
  <c r="AQ66" i="12"/>
  <c r="AQ67" i="12"/>
  <c r="AQ68" i="12"/>
  <c r="AQ69" i="12"/>
  <c r="AQ70" i="12"/>
  <c r="AQ71" i="12"/>
  <c r="AQ72" i="12"/>
  <c r="AQ73" i="12"/>
  <c r="AQ74" i="12"/>
  <c r="AQ75" i="12"/>
  <c r="AQ76" i="12"/>
  <c r="AT45" i="12"/>
  <c r="AT46" i="12"/>
  <c r="AT47" i="12"/>
  <c r="AT48" i="12"/>
  <c r="AT49" i="12"/>
  <c r="AT50" i="12"/>
  <c r="AT51" i="12"/>
  <c r="AT52" i="12"/>
  <c r="AT53" i="12"/>
  <c r="AT54" i="12"/>
  <c r="AS45" i="12"/>
  <c r="AS46" i="12"/>
  <c r="AS47" i="12"/>
  <c r="AS48" i="12"/>
  <c r="AS49" i="12"/>
  <c r="AS50" i="12"/>
  <c r="AS51" i="12"/>
  <c r="AS52" i="12"/>
  <c r="AS53" i="12"/>
  <c r="AS54" i="12"/>
  <c r="AR45" i="12"/>
  <c r="AR46" i="12"/>
  <c r="AR47" i="12"/>
  <c r="AR48" i="12"/>
  <c r="AR49" i="12"/>
  <c r="AR50" i="12"/>
  <c r="AR51" i="12"/>
  <c r="AR52" i="12"/>
  <c r="AR53" i="12"/>
  <c r="AR54" i="12"/>
  <c r="AQ45" i="12"/>
  <c r="AQ46" i="12"/>
  <c r="AQ47" i="12"/>
  <c r="AQ48" i="12"/>
  <c r="AQ49" i="12"/>
  <c r="AQ50" i="12"/>
  <c r="AQ51" i="12"/>
  <c r="AQ52" i="12"/>
  <c r="AQ53" i="12"/>
  <c r="AQ54" i="12"/>
  <c r="AT23" i="12"/>
  <c r="AS23" i="12"/>
  <c r="AR23" i="12"/>
  <c r="AQ23" i="12"/>
  <c r="AT22" i="12"/>
  <c r="AS22" i="12"/>
  <c r="AR22" i="12"/>
  <c r="AQ22" i="12"/>
  <c r="AT21" i="12"/>
  <c r="AS21" i="12"/>
  <c r="AR21" i="12"/>
  <c r="AQ21" i="12"/>
  <c r="AT20" i="12"/>
  <c r="AS20" i="12"/>
  <c r="AR20" i="12"/>
  <c r="AQ20" i="12"/>
  <c r="AT19" i="12"/>
  <c r="AS19" i="12"/>
  <c r="AR19" i="12"/>
  <c r="AQ19" i="12"/>
  <c r="AQ24" i="12"/>
  <c r="AR24" i="12"/>
  <c r="AS24" i="12"/>
  <c r="AT24" i="12"/>
  <c r="AQ25" i="12"/>
  <c r="AR25" i="12"/>
  <c r="AS25" i="12"/>
  <c r="AT25" i="12"/>
  <c r="AQ26" i="12"/>
  <c r="AR26" i="12"/>
  <c r="AS26" i="12"/>
  <c r="AT26" i="12"/>
  <c r="AQ27" i="12"/>
  <c r="AR27" i="12"/>
  <c r="AS27" i="12"/>
  <c r="AT27" i="12"/>
  <c r="AT18" i="12"/>
  <c r="AS18" i="12"/>
  <c r="AR18" i="12"/>
  <c r="AQ18" i="12"/>
  <c r="AT17" i="12"/>
  <c r="AS17" i="12"/>
  <c r="AR17" i="12"/>
  <c r="AQ17" i="12"/>
  <c r="AT16" i="12"/>
  <c r="AS16" i="12"/>
  <c r="AR16" i="12"/>
  <c r="AQ16" i="12"/>
  <c r="C6" i="13"/>
  <c r="C23" i="13"/>
  <c r="C15" i="13"/>
  <c r="E132" i="12"/>
  <c r="F132" i="12"/>
  <c r="G132" i="12"/>
  <c r="H132" i="12"/>
  <c r="I132" i="12"/>
  <c r="J132" i="12"/>
  <c r="K132" i="12"/>
  <c r="L132" i="12"/>
  <c r="M132" i="12"/>
  <c r="N132" i="12"/>
  <c r="O132" i="12"/>
  <c r="P132" i="12"/>
  <c r="Q132" i="12"/>
  <c r="R132" i="12"/>
  <c r="S132" i="12"/>
  <c r="T132" i="12"/>
  <c r="U132" i="12"/>
  <c r="V132" i="12"/>
  <c r="W132" i="12"/>
  <c r="X132" i="12"/>
  <c r="Y132" i="12"/>
  <c r="Z132" i="12"/>
  <c r="AA132" i="12"/>
  <c r="AB132" i="12"/>
  <c r="AC132" i="12"/>
  <c r="AD132" i="12"/>
  <c r="AE132" i="12"/>
  <c r="AF132" i="12"/>
  <c r="AG132" i="12"/>
  <c r="AH132" i="12"/>
  <c r="AI132" i="12"/>
  <c r="AJ132" i="12"/>
  <c r="AK132" i="12"/>
  <c r="AL132" i="12"/>
  <c r="AM132" i="12"/>
  <c r="AN132" i="12"/>
  <c r="AO132" i="12"/>
  <c r="AP132" i="12"/>
  <c r="E131" i="12"/>
  <c r="F131" i="12"/>
  <c r="G131" i="12"/>
  <c r="H131" i="12"/>
  <c r="I131" i="12"/>
  <c r="J131" i="12"/>
  <c r="K131" i="12"/>
  <c r="L131" i="12"/>
  <c r="M131" i="12"/>
  <c r="N131" i="12"/>
  <c r="O131" i="12"/>
  <c r="P131" i="12"/>
  <c r="Q131" i="12"/>
  <c r="R131" i="12"/>
  <c r="S131" i="12"/>
  <c r="T131" i="12"/>
  <c r="U131" i="12"/>
  <c r="V131" i="12"/>
  <c r="W131" i="12"/>
  <c r="X131" i="12"/>
  <c r="Y131" i="12"/>
  <c r="Z131" i="12"/>
  <c r="AA131" i="12"/>
  <c r="AB131" i="12"/>
  <c r="AC131" i="12"/>
  <c r="AD131" i="12"/>
  <c r="AE131" i="12"/>
  <c r="AF131" i="12"/>
  <c r="AG131" i="12"/>
  <c r="AH131" i="12"/>
  <c r="AI131" i="12"/>
  <c r="AJ131" i="12"/>
  <c r="AK131" i="12"/>
  <c r="AL131" i="12"/>
  <c r="AM131" i="12"/>
  <c r="AN131" i="12"/>
  <c r="AO131" i="12"/>
  <c r="AP131" i="12"/>
  <c r="E130" i="12"/>
  <c r="F130" i="12"/>
  <c r="G130" i="12"/>
  <c r="H130" i="12"/>
  <c r="I130" i="12"/>
  <c r="J130" i="12"/>
  <c r="K130" i="12"/>
  <c r="L130" i="12"/>
  <c r="M130" i="12"/>
  <c r="N130" i="12"/>
  <c r="O130" i="12"/>
  <c r="P130" i="12"/>
  <c r="Q130" i="12"/>
  <c r="R130" i="12"/>
  <c r="S130" i="12"/>
  <c r="T130" i="12"/>
  <c r="U130" i="12"/>
  <c r="V130" i="12"/>
  <c r="W130" i="12"/>
  <c r="X130" i="12"/>
  <c r="Y130" i="12"/>
  <c r="Z130" i="12"/>
  <c r="AA130" i="12"/>
  <c r="AB130" i="12"/>
  <c r="AC130" i="12"/>
  <c r="AD130" i="12"/>
  <c r="AE130" i="12"/>
  <c r="AF130" i="12"/>
  <c r="AG130" i="12"/>
  <c r="AH130" i="12"/>
  <c r="AI130" i="12"/>
  <c r="AJ130" i="12"/>
  <c r="AK130" i="12"/>
  <c r="AL130" i="12"/>
  <c r="AM130" i="12"/>
  <c r="AN130" i="12"/>
  <c r="AO130" i="12"/>
  <c r="AP130" i="12"/>
  <c r="E129" i="12"/>
  <c r="F129" i="12"/>
  <c r="G129" i="12"/>
  <c r="H129" i="12"/>
  <c r="H133" i="12"/>
  <c r="I129" i="12"/>
  <c r="I133" i="12"/>
  <c r="J129" i="12"/>
  <c r="K129" i="12"/>
  <c r="L129" i="12"/>
  <c r="M129" i="12"/>
  <c r="M133" i="12"/>
  <c r="N129" i="12"/>
  <c r="O129" i="12"/>
  <c r="P129" i="12"/>
  <c r="P133" i="12"/>
  <c r="Q129" i="12"/>
  <c r="Q133" i="12"/>
  <c r="R129" i="12"/>
  <c r="S129" i="12"/>
  <c r="T129" i="12"/>
  <c r="U129" i="12"/>
  <c r="V129" i="12"/>
  <c r="W129" i="12"/>
  <c r="X129" i="12"/>
  <c r="X133" i="12"/>
  <c r="Y129" i="12"/>
  <c r="Y133" i="12"/>
  <c r="Z129" i="12"/>
  <c r="AA129" i="12"/>
  <c r="AB129" i="12"/>
  <c r="AC129" i="12"/>
  <c r="AC133" i="12"/>
  <c r="AD129" i="12"/>
  <c r="AE129" i="12"/>
  <c r="AF129" i="12"/>
  <c r="AF133" i="12"/>
  <c r="AG129" i="12"/>
  <c r="AG133" i="12"/>
  <c r="AH129" i="12"/>
  <c r="AI129" i="12"/>
  <c r="AJ129" i="12"/>
  <c r="AK129" i="12"/>
  <c r="AK133" i="12"/>
  <c r="AL129" i="12"/>
  <c r="AM129" i="12"/>
  <c r="AN129" i="12"/>
  <c r="AN133" i="12"/>
  <c r="AO129" i="12"/>
  <c r="AO133" i="12"/>
  <c r="AP129" i="12"/>
  <c r="D132" i="12"/>
  <c r="C18" i="5"/>
  <c r="D21" i="13"/>
  <c r="D131" i="12"/>
  <c r="D130" i="12"/>
  <c r="D129" i="12"/>
  <c r="AQ119" i="12"/>
  <c r="AR119" i="12"/>
  <c r="AS119" i="12"/>
  <c r="AT119" i="12"/>
  <c r="AQ120" i="12"/>
  <c r="AR120" i="12"/>
  <c r="AS120" i="12"/>
  <c r="AT120" i="12"/>
  <c r="AQ121" i="12"/>
  <c r="AR121" i="12"/>
  <c r="AS121" i="12"/>
  <c r="AT121" i="12"/>
  <c r="AQ122" i="12"/>
  <c r="AR122" i="12"/>
  <c r="AS122" i="12"/>
  <c r="AT122" i="12"/>
  <c r="AQ123" i="12"/>
  <c r="AR123" i="12"/>
  <c r="AS123" i="12"/>
  <c r="AT123" i="12"/>
  <c r="AQ124" i="12"/>
  <c r="AR124" i="12"/>
  <c r="AS124" i="12"/>
  <c r="AT124" i="12"/>
  <c r="AQ125" i="12"/>
  <c r="AR125" i="12"/>
  <c r="AS125" i="12"/>
  <c r="AT125" i="12"/>
  <c r="AQ126" i="12"/>
  <c r="AR126" i="12"/>
  <c r="AS126" i="12"/>
  <c r="AT126" i="12"/>
  <c r="AQ127" i="12"/>
  <c r="AR127" i="12"/>
  <c r="AS127" i="12"/>
  <c r="AT127" i="12"/>
  <c r="AQ128" i="12"/>
  <c r="AR128" i="12"/>
  <c r="AS128" i="12"/>
  <c r="AT128" i="12"/>
  <c r="AQ116" i="12"/>
  <c r="AR116" i="12"/>
  <c r="AS116" i="12"/>
  <c r="AT116" i="12"/>
  <c r="AQ108" i="12"/>
  <c r="AR108" i="12"/>
  <c r="AS108" i="12"/>
  <c r="AT108" i="12"/>
  <c r="AQ109" i="12"/>
  <c r="AR109" i="12"/>
  <c r="AS109" i="12"/>
  <c r="AT109" i="12"/>
  <c r="AQ110" i="12"/>
  <c r="AR110" i="12"/>
  <c r="AS110" i="12"/>
  <c r="AT110" i="12"/>
  <c r="AQ111" i="12"/>
  <c r="AR111" i="12"/>
  <c r="AS111" i="12"/>
  <c r="AT111" i="12"/>
  <c r="AQ112" i="12"/>
  <c r="AR112" i="12"/>
  <c r="AS112" i="12"/>
  <c r="AT112" i="12"/>
  <c r="AQ113" i="12"/>
  <c r="AR113" i="12"/>
  <c r="AS113" i="12"/>
  <c r="AT113" i="12"/>
  <c r="AQ114" i="12"/>
  <c r="AR114" i="12"/>
  <c r="AS114" i="12"/>
  <c r="AT114" i="12"/>
  <c r="AQ115" i="12"/>
  <c r="AR115" i="12"/>
  <c r="AS115" i="12"/>
  <c r="AT115" i="12"/>
  <c r="C8" i="5"/>
  <c r="D11" i="13"/>
  <c r="B3" i="5"/>
  <c r="B12" i="5"/>
  <c r="B20" i="5"/>
  <c r="B4" i="12"/>
  <c r="B3" i="12"/>
  <c r="B2" i="12"/>
  <c r="B1" i="12"/>
  <c r="C4" i="5"/>
  <c r="D7" i="13"/>
  <c r="C5" i="5"/>
  <c r="D8" i="13"/>
  <c r="AM133" i="12"/>
  <c r="AE133" i="12"/>
  <c r="W133" i="12"/>
  <c r="AP133" i="12"/>
  <c r="AL133" i="12"/>
  <c r="AH133" i="12"/>
  <c r="AD133" i="12"/>
  <c r="Z133" i="12"/>
  <c r="R133" i="12"/>
  <c r="AJ133" i="12"/>
  <c r="AB133" i="12"/>
  <c r="L133" i="12"/>
  <c r="AI133" i="12"/>
  <c r="AA133" i="12"/>
  <c r="V133" i="12"/>
  <c r="U133" i="12"/>
  <c r="T133" i="12"/>
  <c r="S133" i="12"/>
  <c r="O133" i="12"/>
  <c r="N133" i="12"/>
  <c r="K133" i="12"/>
  <c r="J133" i="12"/>
  <c r="G133" i="12"/>
  <c r="F133" i="12"/>
  <c r="E133" i="12"/>
  <c r="D133" i="12"/>
  <c r="AJ17" i="5"/>
  <c r="O18" i="5"/>
  <c r="P21" i="13"/>
  <c r="AL18" i="5"/>
  <c r="AM21" i="13"/>
  <c r="AD18" i="5"/>
  <c r="AE21" i="13"/>
  <c r="V18" i="5"/>
  <c r="W21" i="13"/>
  <c r="N18" i="5"/>
  <c r="O21" i="13"/>
  <c r="F18" i="5"/>
  <c r="G21" i="13"/>
  <c r="AM17" i="5"/>
  <c r="AE17" i="5"/>
  <c r="W17" i="5"/>
  <c r="O17" i="5"/>
  <c r="G17" i="5"/>
  <c r="AK17" i="5"/>
  <c r="AK18" i="5"/>
  <c r="AL21" i="13"/>
  <c r="AJ18" i="5"/>
  <c r="AK21" i="13"/>
  <c r="AB18" i="5"/>
  <c r="AC21" i="13"/>
  <c r="T18" i="5"/>
  <c r="U21" i="13"/>
  <c r="L18" i="5"/>
  <c r="M21" i="13"/>
  <c r="D18" i="5"/>
  <c r="E21" i="13"/>
  <c r="AC17" i="5"/>
  <c r="U17" i="5"/>
  <c r="M17" i="5"/>
  <c r="E17" i="5"/>
  <c r="AE18" i="5"/>
  <c r="AF21" i="13"/>
  <c r="M18" i="5"/>
  <c r="N21" i="13"/>
  <c r="AD17" i="5"/>
  <c r="F17" i="5"/>
  <c r="X17" i="5"/>
  <c r="H17" i="5"/>
  <c r="AI18" i="5"/>
  <c r="AJ21" i="13"/>
  <c r="AA18" i="5"/>
  <c r="AB21" i="13"/>
  <c r="S18" i="5"/>
  <c r="T21" i="13"/>
  <c r="K18" i="5"/>
  <c r="L21" i="13"/>
  <c r="AB17" i="5"/>
  <c r="T17" i="5"/>
  <c r="L17" i="5"/>
  <c r="D17" i="5"/>
  <c r="Z17" i="5"/>
  <c r="R17" i="5"/>
  <c r="J17" i="5"/>
  <c r="G18" i="5"/>
  <c r="H21" i="13"/>
  <c r="AC18" i="5"/>
  <c r="AD21" i="13"/>
  <c r="V17" i="5"/>
  <c r="AH18" i="5"/>
  <c r="AI21" i="13"/>
  <c r="Z18" i="5"/>
  <c r="AA21" i="13"/>
  <c r="R18" i="5"/>
  <c r="S21" i="13"/>
  <c r="J18" i="5"/>
  <c r="K21" i="13"/>
  <c r="AA17" i="5"/>
  <c r="S17" i="5"/>
  <c r="K17" i="5"/>
  <c r="W18" i="5"/>
  <c r="X21" i="13"/>
  <c r="E18" i="5"/>
  <c r="F21" i="13"/>
  <c r="P17" i="5"/>
  <c r="AO18" i="5"/>
  <c r="AP21" i="13"/>
  <c r="AG18" i="5"/>
  <c r="AH21" i="13"/>
  <c r="Y18" i="5"/>
  <c r="Z21" i="13"/>
  <c r="Q18" i="5"/>
  <c r="R21" i="13"/>
  <c r="I18" i="5"/>
  <c r="J21" i="13"/>
  <c r="AM18" i="5"/>
  <c r="AN21" i="13"/>
  <c r="U18" i="5"/>
  <c r="V21" i="13"/>
  <c r="AL17" i="5"/>
  <c r="N17" i="5"/>
  <c r="AN18" i="5"/>
  <c r="AO21" i="13"/>
  <c r="AF18" i="5"/>
  <c r="AG21" i="13"/>
  <c r="X18" i="5"/>
  <c r="Y21" i="13"/>
  <c r="P18" i="5"/>
  <c r="Q21" i="13"/>
  <c r="H18" i="5"/>
  <c r="I21" i="13"/>
  <c r="AO17" i="5"/>
  <c r="AG17" i="5"/>
  <c r="Y17" i="5"/>
  <c r="Q17" i="5"/>
  <c r="I17" i="5"/>
  <c r="AI17" i="5"/>
  <c r="AH17" i="5"/>
  <c r="AN17" i="5"/>
  <c r="AF17" i="5"/>
  <c r="C17" i="5"/>
  <c r="E36" i="10"/>
  <c r="AD6" i="13"/>
  <c r="E37" i="10"/>
  <c r="AE6" i="13"/>
  <c r="E38" i="10"/>
  <c r="AF6" i="13"/>
  <c r="E39" i="10"/>
  <c r="AG6" i="13"/>
  <c r="E40" i="10"/>
  <c r="AH6" i="13"/>
  <c r="E41" i="10"/>
  <c r="AI6" i="13"/>
  <c r="E42" i="10"/>
  <c r="AJ6" i="13"/>
  <c r="E43" i="10"/>
  <c r="AK6" i="13"/>
  <c r="E44" i="10"/>
  <c r="AL6" i="13"/>
  <c r="E45" i="10"/>
  <c r="AM6" i="13"/>
  <c r="E46" i="10"/>
  <c r="AN6" i="13"/>
  <c r="E47" i="10"/>
  <c r="AO6" i="13"/>
  <c r="E48" i="10"/>
  <c r="AP6" i="13"/>
  <c r="AB20" i="13"/>
  <c r="AA19" i="5"/>
  <c r="AB22" i="13"/>
  <c r="Z19" i="5"/>
  <c r="AA22" i="13"/>
  <c r="AA20" i="13"/>
  <c r="AD20" i="13"/>
  <c r="AC19" i="5"/>
  <c r="AD22" i="13"/>
  <c r="W19" i="5"/>
  <c r="X22" i="13"/>
  <c r="X20" i="13"/>
  <c r="AJ20" i="13"/>
  <c r="AI19" i="5"/>
  <c r="AJ22" i="13"/>
  <c r="AE19" i="5"/>
  <c r="AF22" i="13"/>
  <c r="AF20" i="13"/>
  <c r="AM20" i="13"/>
  <c r="AL19" i="5"/>
  <c r="AM22" i="13"/>
  <c r="AM19" i="5"/>
  <c r="AN22" i="13"/>
  <c r="AN20" i="13"/>
  <c r="AN19" i="5"/>
  <c r="AO22" i="13"/>
  <c r="AO20" i="13"/>
  <c r="AK20" i="13"/>
  <c r="AJ19" i="5"/>
  <c r="AK22" i="13"/>
  <c r="AH19" i="5"/>
  <c r="AI22" i="13"/>
  <c r="AI20" i="13"/>
  <c r="Y19" i="5"/>
  <c r="Z22" i="13"/>
  <c r="Z20" i="13"/>
  <c r="AC20" i="13"/>
  <c r="AB19" i="5"/>
  <c r="AC22" i="13"/>
  <c r="AE20" i="13"/>
  <c r="AD19" i="5"/>
  <c r="AE22" i="13"/>
  <c r="C19" i="5"/>
  <c r="D20" i="13"/>
  <c r="AG19" i="5"/>
  <c r="AH22" i="13"/>
  <c r="AH20" i="13"/>
  <c r="AL20" i="13"/>
  <c r="AK19" i="5"/>
  <c r="AL22" i="13"/>
  <c r="AF19" i="5"/>
  <c r="AG22" i="13"/>
  <c r="AG20" i="13"/>
  <c r="AO19" i="5"/>
  <c r="AP22" i="13"/>
  <c r="AP20" i="13"/>
  <c r="X19" i="5"/>
  <c r="Y22" i="13"/>
  <c r="Y20" i="13"/>
  <c r="T20" i="13"/>
  <c r="S19" i="5"/>
  <c r="T22" i="13"/>
  <c r="V20" i="13"/>
  <c r="U19" i="5"/>
  <c r="V22" i="13"/>
  <c r="U20" i="13"/>
  <c r="T19" i="5"/>
  <c r="U22" i="13"/>
  <c r="W20" i="13"/>
  <c r="V19" i="5"/>
  <c r="W22" i="13"/>
  <c r="Q20" i="13"/>
  <c r="P19" i="5"/>
  <c r="Q22" i="13"/>
  <c r="R19" i="5"/>
  <c r="S22" i="13"/>
  <c r="S20" i="13"/>
  <c r="P20" i="13"/>
  <c r="O19" i="5"/>
  <c r="P22" i="13"/>
  <c r="R20" i="13"/>
  <c r="Q19" i="5"/>
  <c r="R22" i="13"/>
  <c r="M20" i="13"/>
  <c r="L19" i="5"/>
  <c r="M22" i="13"/>
  <c r="O20" i="13"/>
  <c r="N19" i="5"/>
  <c r="O22" i="13"/>
  <c r="K19" i="5"/>
  <c r="L22" i="13"/>
  <c r="L20" i="13"/>
  <c r="N20" i="13"/>
  <c r="M19" i="5"/>
  <c r="N22" i="13"/>
  <c r="I20" i="13"/>
  <c r="H19" i="5"/>
  <c r="I22" i="13"/>
  <c r="H20" i="13"/>
  <c r="G19" i="5"/>
  <c r="H22" i="13"/>
  <c r="J20" i="13"/>
  <c r="I19" i="5"/>
  <c r="J22" i="13"/>
  <c r="K20" i="13"/>
  <c r="J19" i="5"/>
  <c r="K22" i="13"/>
  <c r="F19" i="5"/>
  <c r="G22" i="13"/>
  <c r="G20" i="13"/>
  <c r="E19" i="5"/>
  <c r="F22" i="13"/>
  <c r="F20" i="13"/>
  <c r="D19" i="5"/>
  <c r="E22" i="13"/>
  <c r="E20" i="13"/>
  <c r="AK15" i="13"/>
  <c r="AK23" i="13"/>
  <c r="AJ23" i="13"/>
  <c r="AJ15" i="13"/>
  <c r="AP23" i="13"/>
  <c r="AP15" i="13"/>
  <c r="AH23" i="13"/>
  <c r="AH15" i="13"/>
  <c r="AI23" i="13"/>
  <c r="AI15" i="13"/>
  <c r="AO23" i="13"/>
  <c r="AO15" i="13"/>
  <c r="AG23" i="13"/>
  <c r="AG15" i="13"/>
  <c r="AN23" i="13"/>
  <c r="AN15" i="13"/>
  <c r="AF23" i="13"/>
  <c r="AF15" i="13"/>
  <c r="AM23" i="13"/>
  <c r="AM15" i="13"/>
  <c r="AE23" i="13"/>
  <c r="AE15" i="13"/>
  <c r="AL15" i="13"/>
  <c r="AL23" i="13"/>
  <c r="AD23" i="13"/>
  <c r="AD15" i="13"/>
  <c r="D22" i="13"/>
  <c r="E98" i="12"/>
  <c r="E99" i="12"/>
  <c r="F98" i="12"/>
  <c r="G98" i="12"/>
  <c r="H98" i="12"/>
  <c r="I98" i="12"/>
  <c r="J98" i="12"/>
  <c r="K98" i="12"/>
  <c r="L98" i="12"/>
  <c r="M98" i="12"/>
  <c r="N98" i="12"/>
  <c r="O98" i="12"/>
  <c r="P98" i="12"/>
  <c r="Q98" i="12"/>
  <c r="R98" i="12"/>
  <c r="S98" i="12"/>
  <c r="T98" i="12"/>
  <c r="U98" i="12"/>
  <c r="V98" i="12"/>
  <c r="W98" i="12"/>
  <c r="X98" i="12"/>
  <c r="Y98" i="12"/>
  <c r="Z98" i="12"/>
  <c r="AA98" i="12"/>
  <c r="AB98" i="12"/>
  <c r="AC98" i="12"/>
  <c r="AD98" i="12"/>
  <c r="AE98" i="12"/>
  <c r="AF98" i="12"/>
  <c r="AG98" i="12"/>
  <c r="AH98" i="12"/>
  <c r="AI98" i="12"/>
  <c r="AJ98" i="12"/>
  <c r="AK98" i="12"/>
  <c r="AL98" i="12"/>
  <c r="AM98" i="12"/>
  <c r="AN98" i="12"/>
  <c r="AO98" i="12"/>
  <c r="AP98" i="12"/>
  <c r="AQ11" i="12"/>
  <c r="AR11" i="12"/>
  <c r="AS11" i="12"/>
  <c r="AT11" i="12"/>
  <c r="AQ12" i="12"/>
  <c r="AQ13" i="12"/>
  <c r="AQ14" i="12"/>
  <c r="AQ15" i="12"/>
  <c r="AQ28" i="12"/>
  <c r="AQ29" i="12"/>
  <c r="AQ30" i="12"/>
  <c r="AQ31" i="12"/>
  <c r="AQ32" i="12"/>
  <c r="AQ33" i="12"/>
  <c r="AQ34" i="12"/>
  <c r="AQ35" i="12"/>
  <c r="AQ36" i="12"/>
  <c r="AQ37" i="12"/>
  <c r="AQ38" i="12"/>
  <c r="AQ39" i="12"/>
  <c r="AQ40" i="12"/>
  <c r="AQ41" i="12"/>
  <c r="AQ42" i="12"/>
  <c r="AQ43" i="12"/>
  <c r="AQ44" i="12"/>
  <c r="AQ55" i="12"/>
  <c r="AQ56" i="12"/>
  <c r="AQ57" i="12"/>
  <c r="AQ58" i="12"/>
  <c r="AQ59" i="12"/>
  <c r="AQ60" i="12"/>
  <c r="AQ61" i="12"/>
  <c r="AQ62" i="12"/>
  <c r="AQ77" i="12"/>
  <c r="AQ78" i="12"/>
  <c r="AQ79" i="12"/>
  <c r="AQ80" i="12"/>
  <c r="AQ84" i="12"/>
  <c r="AQ85" i="12"/>
  <c r="AQ92" i="12"/>
  <c r="AQ93" i="12"/>
  <c r="AQ94" i="12"/>
  <c r="D8" i="5"/>
  <c r="E11" i="13"/>
  <c r="E8" i="5"/>
  <c r="F11" i="13"/>
  <c r="F8" i="5"/>
  <c r="G11" i="13"/>
  <c r="G8" i="5"/>
  <c r="H11" i="13"/>
  <c r="H8" i="5"/>
  <c r="I11" i="13"/>
  <c r="I8" i="5"/>
  <c r="J11" i="13"/>
  <c r="J8" i="5"/>
  <c r="K11" i="13"/>
  <c r="K8" i="5"/>
  <c r="L11" i="13"/>
  <c r="L8" i="5"/>
  <c r="M11" i="13"/>
  <c r="M8" i="5"/>
  <c r="N11" i="13"/>
  <c r="N8" i="5"/>
  <c r="O11" i="13"/>
  <c r="O8" i="5"/>
  <c r="P11" i="13"/>
  <c r="P8" i="5"/>
  <c r="Q11" i="13"/>
  <c r="Q8" i="5"/>
  <c r="R11" i="13"/>
  <c r="R8" i="5"/>
  <c r="S11" i="13"/>
  <c r="S8" i="5"/>
  <c r="T11" i="13"/>
  <c r="T8" i="5"/>
  <c r="U11" i="13"/>
  <c r="U8" i="5"/>
  <c r="V11" i="13"/>
  <c r="V8" i="5"/>
  <c r="W11" i="13"/>
  <c r="W8" i="5"/>
  <c r="X11" i="13"/>
  <c r="X8" i="5"/>
  <c r="Y11" i="13"/>
  <c r="Y8" i="5"/>
  <c r="Z11" i="13"/>
  <c r="Z8" i="5"/>
  <c r="AA11" i="13"/>
  <c r="AA8" i="5"/>
  <c r="AB11" i="13"/>
  <c r="AB8" i="5"/>
  <c r="AC11" i="13"/>
  <c r="AC8" i="5"/>
  <c r="AD11" i="13"/>
  <c r="AD8" i="5"/>
  <c r="AE11" i="13"/>
  <c r="AE8" i="5"/>
  <c r="AF11" i="13"/>
  <c r="AF8" i="5"/>
  <c r="AG11" i="13"/>
  <c r="AG8" i="5"/>
  <c r="AH11" i="13"/>
  <c r="AH8" i="5"/>
  <c r="AI11" i="13"/>
  <c r="AI8" i="5"/>
  <c r="AJ11" i="13"/>
  <c r="AJ8" i="5"/>
  <c r="AK11" i="13"/>
  <c r="AK8" i="5"/>
  <c r="AL11" i="13"/>
  <c r="AL8" i="5"/>
  <c r="AM11" i="13"/>
  <c r="AM8" i="5"/>
  <c r="AN11" i="13"/>
  <c r="AN8" i="5"/>
  <c r="AO11" i="13"/>
  <c r="AO8" i="5"/>
  <c r="AP11" i="13"/>
  <c r="D7" i="5"/>
  <c r="E10" i="13"/>
  <c r="E7" i="5"/>
  <c r="F10" i="13"/>
  <c r="F7" i="5"/>
  <c r="G10" i="13"/>
  <c r="G7" i="5"/>
  <c r="H10" i="13"/>
  <c r="H7" i="5"/>
  <c r="I10" i="13"/>
  <c r="I7" i="5"/>
  <c r="J10" i="13"/>
  <c r="J7" i="5"/>
  <c r="K10" i="13"/>
  <c r="K7" i="5"/>
  <c r="L10" i="13"/>
  <c r="L7" i="5"/>
  <c r="M10" i="13"/>
  <c r="M7" i="5"/>
  <c r="N10" i="13"/>
  <c r="N7" i="5"/>
  <c r="O10" i="13"/>
  <c r="O7" i="5"/>
  <c r="P10" i="13"/>
  <c r="P7" i="5"/>
  <c r="Q10" i="13"/>
  <c r="Q7" i="5"/>
  <c r="R10" i="13"/>
  <c r="R7" i="5"/>
  <c r="S10" i="13"/>
  <c r="S7" i="5"/>
  <c r="T10" i="13"/>
  <c r="T7" i="5"/>
  <c r="U10" i="13"/>
  <c r="U7" i="5"/>
  <c r="V10" i="13"/>
  <c r="V7" i="5"/>
  <c r="W10" i="13"/>
  <c r="W7" i="5"/>
  <c r="X10" i="13"/>
  <c r="X7" i="5"/>
  <c r="Y10" i="13"/>
  <c r="Y7" i="5"/>
  <c r="Z10" i="13"/>
  <c r="Z7" i="5"/>
  <c r="AA10" i="13"/>
  <c r="AA7" i="5"/>
  <c r="AB10" i="13"/>
  <c r="AB7" i="5"/>
  <c r="AC10" i="13"/>
  <c r="AC7" i="5"/>
  <c r="AD10" i="13"/>
  <c r="AD7" i="5"/>
  <c r="AE10" i="13"/>
  <c r="AE7" i="5"/>
  <c r="AF10" i="13"/>
  <c r="AF7" i="5"/>
  <c r="AG10" i="13"/>
  <c r="AG7" i="5"/>
  <c r="AH10" i="13"/>
  <c r="AH7" i="5"/>
  <c r="AI10" i="13"/>
  <c r="AI7" i="5"/>
  <c r="AJ10" i="13"/>
  <c r="AJ7" i="5"/>
  <c r="AK10" i="13"/>
  <c r="AK7" i="5"/>
  <c r="AL10" i="13"/>
  <c r="AL7" i="5"/>
  <c r="AM10" i="13"/>
  <c r="AM7" i="5"/>
  <c r="AN10" i="13"/>
  <c r="AN7" i="5"/>
  <c r="AO10" i="13"/>
  <c r="AO7" i="5"/>
  <c r="AP10" i="13"/>
  <c r="E6" i="5"/>
  <c r="F9" i="13"/>
  <c r="F6" i="5"/>
  <c r="G9" i="13"/>
  <c r="G6" i="5"/>
  <c r="H9" i="13"/>
  <c r="H6" i="5"/>
  <c r="I9" i="13"/>
  <c r="I6" i="5"/>
  <c r="J9" i="13"/>
  <c r="J6" i="5"/>
  <c r="K9" i="13"/>
  <c r="K6" i="5"/>
  <c r="L9" i="13"/>
  <c r="L6" i="5"/>
  <c r="M9" i="13"/>
  <c r="M6" i="5"/>
  <c r="N9" i="13"/>
  <c r="N6" i="5"/>
  <c r="O9" i="13"/>
  <c r="O6" i="5"/>
  <c r="P9" i="13"/>
  <c r="P6" i="5"/>
  <c r="Q9" i="13"/>
  <c r="Q6" i="5"/>
  <c r="R9" i="13"/>
  <c r="R6" i="5"/>
  <c r="S9" i="13"/>
  <c r="S6" i="5"/>
  <c r="T9" i="13"/>
  <c r="T6" i="5"/>
  <c r="U9" i="13"/>
  <c r="U6" i="5"/>
  <c r="V9" i="13"/>
  <c r="V6" i="5"/>
  <c r="W9" i="13"/>
  <c r="W6" i="5"/>
  <c r="X9" i="13"/>
  <c r="X6" i="5"/>
  <c r="Y9" i="13"/>
  <c r="Y6" i="5"/>
  <c r="Z9" i="13"/>
  <c r="Z6" i="5"/>
  <c r="AA9" i="13"/>
  <c r="AA6" i="5"/>
  <c r="AB9" i="13"/>
  <c r="AB6" i="5"/>
  <c r="AC9" i="13"/>
  <c r="AC6" i="5"/>
  <c r="AD9" i="13"/>
  <c r="AD6" i="5"/>
  <c r="AE9" i="13"/>
  <c r="AE6" i="5"/>
  <c r="AF9" i="13"/>
  <c r="AF6" i="5"/>
  <c r="AG9" i="13"/>
  <c r="AG6" i="5"/>
  <c r="AH9" i="13"/>
  <c r="AH6" i="5"/>
  <c r="AI9" i="13"/>
  <c r="AI6" i="5"/>
  <c r="AJ9" i="13"/>
  <c r="AJ6" i="5"/>
  <c r="AK9" i="13"/>
  <c r="AK6" i="5"/>
  <c r="AL9" i="13"/>
  <c r="AL6" i="5"/>
  <c r="AM9" i="13"/>
  <c r="AM6" i="5"/>
  <c r="AN9" i="13"/>
  <c r="AN6" i="5"/>
  <c r="AO9" i="13"/>
  <c r="AO6" i="5"/>
  <c r="AP9" i="13"/>
  <c r="D6" i="5"/>
  <c r="E9" i="13"/>
  <c r="D5" i="5"/>
  <c r="E8" i="13"/>
  <c r="E5" i="5"/>
  <c r="F8" i="13"/>
  <c r="F5" i="5"/>
  <c r="G8" i="13"/>
  <c r="G5" i="5"/>
  <c r="H8" i="13"/>
  <c r="H5" i="5"/>
  <c r="I8" i="13"/>
  <c r="I5" i="5"/>
  <c r="J8" i="13"/>
  <c r="J5" i="5"/>
  <c r="K8" i="13"/>
  <c r="K5" i="5"/>
  <c r="L8" i="13"/>
  <c r="L5" i="5"/>
  <c r="M8" i="13"/>
  <c r="M5" i="5"/>
  <c r="N8" i="13"/>
  <c r="N5" i="5"/>
  <c r="O8" i="13"/>
  <c r="O5" i="5"/>
  <c r="P8" i="13"/>
  <c r="P5" i="5"/>
  <c r="Q8" i="13"/>
  <c r="Q5" i="5"/>
  <c r="R8" i="13"/>
  <c r="R5" i="5"/>
  <c r="S8" i="13"/>
  <c r="S5" i="5"/>
  <c r="T8" i="13"/>
  <c r="T5" i="5"/>
  <c r="U8" i="13"/>
  <c r="U5" i="5"/>
  <c r="V8" i="13"/>
  <c r="V5" i="5"/>
  <c r="W8" i="13"/>
  <c r="W5" i="5"/>
  <c r="X8" i="13"/>
  <c r="X5" i="5"/>
  <c r="Y8" i="13"/>
  <c r="Y5" i="5"/>
  <c r="Z8" i="13"/>
  <c r="Z5" i="5"/>
  <c r="AA8" i="13"/>
  <c r="AA5" i="5"/>
  <c r="AB8" i="13"/>
  <c r="AB5" i="5"/>
  <c r="AC8" i="13"/>
  <c r="AC5" i="5"/>
  <c r="AD8" i="13"/>
  <c r="AD5" i="5"/>
  <c r="AE8" i="13"/>
  <c r="AE5" i="5"/>
  <c r="AF8" i="13"/>
  <c r="AF5" i="5"/>
  <c r="AG8" i="13"/>
  <c r="AG5" i="5"/>
  <c r="AH8" i="13"/>
  <c r="AH5" i="5"/>
  <c r="AI8" i="13"/>
  <c r="AI5" i="5"/>
  <c r="AJ8" i="13"/>
  <c r="AJ5" i="5"/>
  <c r="AK8" i="13"/>
  <c r="AK5" i="5"/>
  <c r="AL8" i="13"/>
  <c r="AL5" i="5"/>
  <c r="AM8" i="13"/>
  <c r="AM5" i="5"/>
  <c r="AN8" i="13"/>
  <c r="AN5" i="5"/>
  <c r="AO8" i="13"/>
  <c r="AO5" i="5"/>
  <c r="AP8" i="13"/>
  <c r="M4" i="5"/>
  <c r="N7" i="13"/>
  <c r="N4" i="5"/>
  <c r="O7" i="13"/>
  <c r="O4" i="5"/>
  <c r="P7" i="13"/>
  <c r="P4" i="5"/>
  <c r="Q7" i="13"/>
  <c r="Q4" i="5"/>
  <c r="R7" i="13"/>
  <c r="R4" i="5"/>
  <c r="S7" i="13"/>
  <c r="S4" i="5"/>
  <c r="T7" i="13"/>
  <c r="T4" i="5"/>
  <c r="U7" i="13"/>
  <c r="U4" i="5"/>
  <c r="V7" i="13"/>
  <c r="V4" i="5"/>
  <c r="W7" i="13"/>
  <c r="W4" i="5"/>
  <c r="X7" i="13"/>
  <c r="X4" i="5"/>
  <c r="Y7" i="13"/>
  <c r="Y4" i="5"/>
  <c r="Z7" i="13"/>
  <c r="Z4" i="5"/>
  <c r="AA7" i="13"/>
  <c r="AA4" i="5"/>
  <c r="AB7" i="13"/>
  <c r="AB4" i="5"/>
  <c r="AC7" i="13"/>
  <c r="AC4" i="5"/>
  <c r="AD7" i="13"/>
  <c r="AD4" i="5"/>
  <c r="AE7" i="13"/>
  <c r="AE4" i="5"/>
  <c r="AF7" i="13"/>
  <c r="AF4" i="5"/>
  <c r="AG7" i="13"/>
  <c r="AG4" i="5"/>
  <c r="AH7" i="13"/>
  <c r="AH4" i="5"/>
  <c r="AI7" i="13"/>
  <c r="AI4" i="5"/>
  <c r="AJ7" i="13"/>
  <c r="AJ4" i="5"/>
  <c r="AK7" i="13"/>
  <c r="AK4" i="5"/>
  <c r="AL7" i="13"/>
  <c r="AL4" i="5"/>
  <c r="AM7" i="13"/>
  <c r="AM4" i="5"/>
  <c r="AN7" i="13"/>
  <c r="AN4" i="5"/>
  <c r="AO7" i="13"/>
  <c r="AO4" i="5"/>
  <c r="AP7" i="13"/>
  <c r="E4" i="5"/>
  <c r="F7" i="13"/>
  <c r="F4" i="5"/>
  <c r="G7" i="13"/>
  <c r="G4" i="5"/>
  <c r="H7" i="13"/>
  <c r="H4" i="5"/>
  <c r="I7" i="13"/>
  <c r="I4" i="5"/>
  <c r="J7" i="13"/>
  <c r="J4" i="5"/>
  <c r="K7" i="13"/>
  <c r="K4" i="5"/>
  <c r="L7" i="13"/>
  <c r="L4" i="5"/>
  <c r="M7" i="13"/>
  <c r="D4" i="5"/>
  <c r="E7" i="13"/>
  <c r="C7" i="5"/>
  <c r="D10" i="13"/>
  <c r="C6" i="5"/>
  <c r="D9" i="13"/>
  <c r="J9" i="5"/>
  <c r="H9" i="5"/>
  <c r="F9" i="5"/>
  <c r="D9" i="5"/>
  <c r="K9" i="5"/>
  <c r="I9" i="5"/>
  <c r="G9" i="5"/>
  <c r="E9" i="5"/>
  <c r="AN9" i="5"/>
  <c r="AL9" i="5"/>
  <c r="AJ9" i="5"/>
  <c r="AH9" i="5"/>
  <c r="AF9" i="5"/>
  <c r="AD9" i="5"/>
  <c r="AB9" i="5"/>
  <c r="Z9" i="5"/>
  <c r="X9" i="5"/>
  <c r="V9" i="5"/>
  <c r="T9" i="5"/>
  <c r="R9" i="5"/>
  <c r="P9" i="5"/>
  <c r="N9" i="5"/>
  <c r="L9" i="5"/>
  <c r="AM9" i="5"/>
  <c r="AK9" i="5"/>
  <c r="AI9" i="5"/>
  <c r="AG9" i="5"/>
  <c r="AE9" i="5"/>
  <c r="AC9" i="5"/>
  <c r="AA9" i="5"/>
  <c r="Y9" i="5"/>
  <c r="W9" i="5"/>
  <c r="U9" i="5"/>
  <c r="S9" i="5"/>
  <c r="Q9" i="5"/>
  <c r="O9" i="5"/>
  <c r="M9" i="5"/>
  <c r="AO9" i="5"/>
  <c r="AP8" i="12"/>
  <c r="AP135" i="12"/>
  <c r="AQ118" i="12"/>
  <c r="AT118" i="12"/>
  <c r="AS118" i="12"/>
  <c r="AR118" i="12"/>
  <c r="AQ117" i="12"/>
  <c r="AT117" i="12"/>
  <c r="AS117" i="12"/>
  <c r="AR117" i="12"/>
  <c r="AQ107" i="12"/>
  <c r="AT107" i="12"/>
  <c r="AS107" i="12"/>
  <c r="AR107" i="12"/>
  <c r="AQ106" i="12"/>
  <c r="AT106" i="12"/>
  <c r="AS106" i="12"/>
  <c r="AR106" i="12"/>
  <c r="AQ105" i="12"/>
  <c r="AT105" i="12"/>
  <c r="AS105" i="12"/>
  <c r="AR105" i="12"/>
  <c r="AQ104" i="12"/>
  <c r="AT104" i="12"/>
  <c r="AS104" i="12"/>
  <c r="AR104" i="12"/>
  <c r="AQ103" i="12"/>
  <c r="AT103" i="12"/>
  <c r="AS103" i="12"/>
  <c r="AR103" i="12"/>
  <c r="AQ102" i="12"/>
  <c r="AT102" i="12"/>
  <c r="AS102" i="12"/>
  <c r="AR102" i="12"/>
  <c r="G95" i="12"/>
  <c r="G99" i="12"/>
  <c r="F10" i="5"/>
  <c r="G13" i="13"/>
  <c r="G97" i="12"/>
  <c r="AT43" i="12"/>
  <c r="AT44" i="12"/>
  <c r="AT55" i="12"/>
  <c r="AT56" i="12"/>
  <c r="AT57" i="12"/>
  <c r="AT58" i="12"/>
  <c r="AT59" i="12"/>
  <c r="AT60" i="12"/>
  <c r="AT61" i="12"/>
  <c r="AT62" i="12"/>
  <c r="AT77" i="12"/>
  <c r="AT78" i="12"/>
  <c r="AT79" i="12"/>
  <c r="AT80" i="12"/>
  <c r="AT84" i="12"/>
  <c r="AT85" i="12"/>
  <c r="AT92" i="12"/>
  <c r="AT93" i="12"/>
  <c r="AT94" i="12"/>
  <c r="AT42" i="12"/>
  <c r="D10" i="5"/>
  <c r="E13" i="13"/>
  <c r="F95" i="12"/>
  <c r="F99" i="12"/>
  <c r="E10" i="5"/>
  <c r="F13" i="13"/>
  <c r="H95" i="12"/>
  <c r="H99" i="12"/>
  <c r="G10" i="5"/>
  <c r="H13" i="13"/>
  <c r="I95" i="12"/>
  <c r="I99" i="12"/>
  <c r="H10" i="5"/>
  <c r="I13" i="13"/>
  <c r="J95" i="12"/>
  <c r="J99" i="12"/>
  <c r="I10" i="5"/>
  <c r="J13" i="13"/>
  <c r="K95" i="12"/>
  <c r="K99" i="12"/>
  <c r="J10" i="5"/>
  <c r="K13" i="13"/>
  <c r="L95" i="12"/>
  <c r="L99" i="12"/>
  <c r="K10" i="5"/>
  <c r="L13" i="13"/>
  <c r="M95" i="12"/>
  <c r="M99" i="12"/>
  <c r="L10" i="5"/>
  <c r="M13" i="13"/>
  <c r="N95" i="12"/>
  <c r="N99" i="12"/>
  <c r="M10" i="5"/>
  <c r="N13" i="13"/>
  <c r="O95" i="12"/>
  <c r="O99" i="12"/>
  <c r="N10" i="5"/>
  <c r="O13" i="13"/>
  <c r="P95" i="12"/>
  <c r="P99" i="12"/>
  <c r="O10" i="5"/>
  <c r="P13" i="13"/>
  <c r="Q95" i="12"/>
  <c r="Q99" i="12"/>
  <c r="P10" i="5"/>
  <c r="Q13" i="13"/>
  <c r="R95" i="12"/>
  <c r="R99" i="12"/>
  <c r="Q10" i="5"/>
  <c r="R13" i="13"/>
  <c r="S95" i="12"/>
  <c r="S99" i="12"/>
  <c r="R10" i="5"/>
  <c r="S13" i="13"/>
  <c r="T95" i="12"/>
  <c r="T99" i="12"/>
  <c r="S10" i="5"/>
  <c r="T13" i="13"/>
  <c r="U95" i="12"/>
  <c r="U99" i="12"/>
  <c r="T10" i="5"/>
  <c r="U13" i="13"/>
  <c r="V95" i="12"/>
  <c r="V99" i="12"/>
  <c r="U10" i="5"/>
  <c r="V13" i="13"/>
  <c r="W95" i="12"/>
  <c r="W99" i="12"/>
  <c r="V10" i="5"/>
  <c r="W13" i="13"/>
  <c r="X95" i="12"/>
  <c r="X99" i="12"/>
  <c r="W10" i="5"/>
  <c r="X13" i="13"/>
  <c r="Y95" i="12"/>
  <c r="Y99" i="12"/>
  <c r="X10" i="5"/>
  <c r="Y13" i="13"/>
  <c r="Z95" i="12"/>
  <c r="Z99" i="12"/>
  <c r="Y10" i="5"/>
  <c r="Z13" i="13"/>
  <c r="AA95" i="12"/>
  <c r="AA99" i="12"/>
  <c r="Z10" i="5"/>
  <c r="AA13" i="13"/>
  <c r="AB95" i="12"/>
  <c r="AB99" i="12"/>
  <c r="AA10" i="5"/>
  <c r="AB13" i="13"/>
  <c r="AC95" i="12"/>
  <c r="AC99" i="12"/>
  <c r="AB10" i="5"/>
  <c r="AC13" i="13"/>
  <c r="AD95" i="12"/>
  <c r="AD99" i="12"/>
  <c r="AC10" i="5"/>
  <c r="AD13" i="13"/>
  <c r="AE95" i="12"/>
  <c r="AE99" i="12"/>
  <c r="AD10" i="5"/>
  <c r="AE13" i="13"/>
  <c r="AF95" i="12"/>
  <c r="AF99" i="12"/>
  <c r="AE10" i="5"/>
  <c r="AF13" i="13"/>
  <c r="AG95" i="12"/>
  <c r="AG99" i="12"/>
  <c r="AF10" i="5"/>
  <c r="AG13" i="13"/>
  <c r="AH95" i="12"/>
  <c r="AH99" i="12"/>
  <c r="AG10" i="5"/>
  <c r="AH13" i="13"/>
  <c r="AI95" i="12"/>
  <c r="AI99" i="12"/>
  <c r="AH10" i="5"/>
  <c r="AI13" i="13"/>
  <c r="AJ95" i="12"/>
  <c r="AJ99" i="12"/>
  <c r="AI10" i="5"/>
  <c r="AJ13" i="13"/>
  <c r="AK95" i="12"/>
  <c r="AK99" i="12"/>
  <c r="AJ10" i="5"/>
  <c r="AK13" i="13"/>
  <c r="AL95" i="12"/>
  <c r="AL99" i="12"/>
  <c r="AK10" i="5"/>
  <c r="AL13" i="13"/>
  <c r="AM95" i="12"/>
  <c r="AM99" i="12"/>
  <c r="AL10" i="5"/>
  <c r="AM13" i="13"/>
  <c r="AN95" i="12"/>
  <c r="AN99" i="12"/>
  <c r="AM10" i="5"/>
  <c r="AN13" i="13"/>
  <c r="AO95" i="12"/>
  <c r="AO99" i="12"/>
  <c r="AN10" i="5"/>
  <c r="AO13" i="13"/>
  <c r="AP95" i="12"/>
  <c r="AP99" i="12"/>
  <c r="AO10" i="5"/>
  <c r="AP13" i="13"/>
  <c r="D98" i="12"/>
  <c r="AT12" i="12"/>
  <c r="AT13" i="12"/>
  <c r="AT14" i="12"/>
  <c r="AT15" i="12"/>
  <c r="AT28" i="12"/>
  <c r="AT29" i="12"/>
  <c r="AT30" i="12"/>
  <c r="AT31" i="12"/>
  <c r="AT32" i="12"/>
  <c r="AT33" i="12"/>
  <c r="AT34" i="12"/>
  <c r="AT35" i="12"/>
  <c r="AT36" i="12"/>
  <c r="AT37" i="12"/>
  <c r="AT38" i="12"/>
  <c r="AT39" i="12"/>
  <c r="AT40" i="12"/>
  <c r="AT41" i="12"/>
  <c r="AS12" i="12"/>
  <c r="AS13" i="12"/>
  <c r="AS14" i="12"/>
  <c r="AS15" i="12"/>
  <c r="AS28" i="12"/>
  <c r="AS29" i="12"/>
  <c r="AS30" i="12"/>
  <c r="AS31" i="12"/>
  <c r="AS32" i="12"/>
  <c r="AS33" i="12"/>
  <c r="AS34" i="12"/>
  <c r="AS35" i="12"/>
  <c r="AS36" i="12"/>
  <c r="AS37" i="12"/>
  <c r="AS38" i="12"/>
  <c r="AS39" i="12"/>
  <c r="AS40" i="12"/>
  <c r="AS41" i="12"/>
  <c r="AS42" i="12"/>
  <c r="AS43" i="12"/>
  <c r="AS44" i="12"/>
  <c r="AS55" i="12"/>
  <c r="AS56" i="12"/>
  <c r="AS57" i="12"/>
  <c r="AS58" i="12"/>
  <c r="AS59" i="12"/>
  <c r="AS60" i="12"/>
  <c r="AS61" i="12"/>
  <c r="AS62" i="12"/>
  <c r="AS77" i="12"/>
  <c r="AS78" i="12"/>
  <c r="AS79" i="12"/>
  <c r="AS80" i="12"/>
  <c r="AS84" i="12"/>
  <c r="AS85" i="12"/>
  <c r="AS92" i="12"/>
  <c r="AS93" i="12"/>
  <c r="AS94" i="12"/>
  <c r="AR12" i="12"/>
  <c r="AR13" i="12"/>
  <c r="AR14" i="12"/>
  <c r="AR15" i="12"/>
  <c r="AR28" i="12"/>
  <c r="AR29" i="12"/>
  <c r="AR30" i="12"/>
  <c r="AR31" i="12"/>
  <c r="AR32" i="12"/>
  <c r="AR33" i="12"/>
  <c r="AR34" i="12"/>
  <c r="AR35" i="12"/>
  <c r="AR36" i="12"/>
  <c r="AR37" i="12"/>
  <c r="AR38" i="12"/>
  <c r="AR39" i="12"/>
  <c r="AR40" i="12"/>
  <c r="AR41" i="12"/>
  <c r="AR42" i="12"/>
  <c r="AR43" i="12"/>
  <c r="AR44" i="12"/>
  <c r="AR55" i="12"/>
  <c r="AR56" i="12"/>
  <c r="AR57" i="12"/>
  <c r="AR58" i="12"/>
  <c r="AR59" i="12"/>
  <c r="AR60" i="12"/>
  <c r="AR61" i="12"/>
  <c r="AR62" i="12"/>
  <c r="AR77" i="12"/>
  <c r="AR78" i="12"/>
  <c r="AR79" i="12"/>
  <c r="AR80" i="12"/>
  <c r="AR84" i="12"/>
  <c r="AR85" i="12"/>
  <c r="AR92" i="12"/>
  <c r="AR93" i="12"/>
  <c r="AR94" i="12"/>
  <c r="AO3" i="5"/>
  <c r="AN3" i="5"/>
  <c r="AM3" i="5"/>
  <c r="AL3" i="5"/>
  <c r="AK3" i="5"/>
  <c r="AJ3" i="5"/>
  <c r="AI3" i="5"/>
  <c r="AH3" i="5"/>
  <c r="AG3" i="5"/>
  <c r="AF3" i="5"/>
  <c r="AE3" i="5"/>
  <c r="AD3" i="5"/>
  <c r="AC3" i="5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AP97" i="12"/>
  <c r="AO97" i="12"/>
  <c r="AN97" i="12"/>
  <c r="AM97" i="12"/>
  <c r="AL97" i="12"/>
  <c r="AK97" i="12"/>
  <c r="AJ97" i="12"/>
  <c r="AI97" i="12"/>
  <c r="AH97" i="12"/>
  <c r="AG97" i="12"/>
  <c r="AF97" i="12"/>
  <c r="AE97" i="12"/>
  <c r="AD97" i="12"/>
  <c r="AC97" i="12"/>
  <c r="AB97" i="12"/>
  <c r="AA97" i="12"/>
  <c r="Z97" i="12"/>
  <c r="Y97" i="12"/>
  <c r="X97" i="12"/>
  <c r="W97" i="12"/>
  <c r="V97" i="12"/>
  <c r="U97" i="12"/>
  <c r="T97" i="12"/>
  <c r="S97" i="12"/>
  <c r="R97" i="12"/>
  <c r="Q97" i="12"/>
  <c r="P97" i="12"/>
  <c r="O97" i="12"/>
  <c r="N97" i="12"/>
  <c r="M97" i="12"/>
  <c r="L97" i="12"/>
  <c r="K97" i="12"/>
  <c r="J97" i="12"/>
  <c r="I97" i="12"/>
  <c r="H97" i="12"/>
  <c r="F97" i="12"/>
  <c r="E97" i="12"/>
  <c r="D97" i="12"/>
  <c r="AO8" i="12"/>
  <c r="AO135" i="12"/>
  <c r="AN8" i="12"/>
  <c r="AN135" i="12"/>
  <c r="AM8" i="12"/>
  <c r="AM135" i="12"/>
  <c r="AL8" i="12"/>
  <c r="AL135" i="12"/>
  <c r="AK8" i="12"/>
  <c r="AK135" i="12"/>
  <c r="AJ8" i="12"/>
  <c r="AJ135" i="12"/>
  <c r="AI8" i="12"/>
  <c r="AI135" i="12"/>
  <c r="AH8" i="12"/>
  <c r="AH135" i="12"/>
  <c r="AG8" i="12"/>
  <c r="AG135" i="12"/>
  <c r="AF8" i="12"/>
  <c r="AF135" i="12"/>
  <c r="AE8" i="12"/>
  <c r="AE135" i="12"/>
  <c r="AD8" i="12"/>
  <c r="AD135" i="12"/>
  <c r="AC8" i="12"/>
  <c r="AC135" i="12"/>
  <c r="AB8" i="12"/>
  <c r="AB135" i="12"/>
  <c r="AA8" i="12"/>
  <c r="AA135" i="12"/>
  <c r="Z8" i="12"/>
  <c r="Z135" i="12"/>
  <c r="Y8" i="12"/>
  <c r="Y135" i="12"/>
  <c r="X8" i="12"/>
  <c r="X135" i="12"/>
  <c r="W8" i="12"/>
  <c r="W135" i="12"/>
  <c r="V8" i="12"/>
  <c r="V135" i="12"/>
  <c r="U8" i="12"/>
  <c r="U135" i="12"/>
  <c r="T8" i="12"/>
  <c r="T135" i="12"/>
  <c r="S8" i="12"/>
  <c r="S135" i="12"/>
  <c r="R8" i="12"/>
  <c r="R135" i="12"/>
  <c r="Q8" i="12"/>
  <c r="Q135" i="12"/>
  <c r="P8" i="12"/>
  <c r="P135" i="12"/>
  <c r="O8" i="12"/>
  <c r="O135" i="12"/>
  <c r="N8" i="12"/>
  <c r="N135" i="12"/>
  <c r="M8" i="12"/>
  <c r="M135" i="12"/>
  <c r="L8" i="12"/>
  <c r="L135" i="12"/>
  <c r="K8" i="12"/>
  <c r="K135" i="12"/>
  <c r="J8" i="12"/>
  <c r="J135" i="12"/>
  <c r="I8" i="12"/>
  <c r="I135" i="12"/>
  <c r="H8" i="12"/>
  <c r="H135" i="12"/>
  <c r="G8" i="12"/>
  <c r="G135" i="12"/>
  <c r="F8" i="12"/>
  <c r="F135" i="12"/>
  <c r="D8" i="12"/>
  <c r="D135" i="12"/>
  <c r="E49" i="10"/>
  <c r="C9" i="5"/>
  <c r="X12" i="13"/>
  <c r="W11" i="5"/>
  <c r="AN12" i="13"/>
  <c r="AM11" i="5"/>
  <c r="AN14" i="13"/>
  <c r="AA12" i="13"/>
  <c r="Z11" i="5"/>
  <c r="E11" i="5"/>
  <c r="F12" i="13"/>
  <c r="Z12" i="13"/>
  <c r="Y11" i="5"/>
  <c r="Z14" i="13"/>
  <c r="L11" i="5"/>
  <c r="M14" i="13"/>
  <c r="M12" i="13"/>
  <c r="AB11" i="5"/>
  <c r="AC12" i="13"/>
  <c r="H12" i="13"/>
  <c r="G11" i="5"/>
  <c r="H14" i="13"/>
  <c r="AP12" i="13"/>
  <c r="AO11" i="5"/>
  <c r="AA11" i="5"/>
  <c r="AB14" i="13"/>
  <c r="AB12" i="13"/>
  <c r="O12" i="13"/>
  <c r="N11" i="5"/>
  <c r="AE12" i="13"/>
  <c r="AD11" i="5"/>
  <c r="AE14" i="13"/>
  <c r="J12" i="13"/>
  <c r="I11" i="5"/>
  <c r="J14" i="13"/>
  <c r="M11" i="5"/>
  <c r="N12" i="13"/>
  <c r="AC11" i="5"/>
  <c r="AD12" i="13"/>
  <c r="Q12" i="13"/>
  <c r="P11" i="5"/>
  <c r="AG12" i="13"/>
  <c r="AF11" i="5"/>
  <c r="K11" i="5"/>
  <c r="L14" i="13"/>
  <c r="L12" i="13"/>
  <c r="P12" i="13"/>
  <c r="O11" i="5"/>
  <c r="AF12" i="13"/>
  <c r="AE11" i="5"/>
  <c r="AF14" i="13"/>
  <c r="S12" i="13"/>
  <c r="R11" i="5"/>
  <c r="AI12" i="13"/>
  <c r="AH11" i="5"/>
  <c r="AI14" i="13"/>
  <c r="D11" i="5"/>
  <c r="E12" i="13"/>
  <c r="R12" i="13"/>
  <c r="Q11" i="5"/>
  <c r="AH12" i="13"/>
  <c r="AG11" i="5"/>
  <c r="AH14" i="13"/>
  <c r="T11" i="5"/>
  <c r="U14" i="13"/>
  <c r="U12" i="13"/>
  <c r="AJ11" i="5"/>
  <c r="AK12" i="13"/>
  <c r="G12" i="13"/>
  <c r="F11" i="5"/>
  <c r="G14" i="13"/>
  <c r="D12" i="13"/>
  <c r="S11" i="5"/>
  <c r="T12" i="13"/>
  <c r="AI11" i="5"/>
  <c r="AJ14" i="13"/>
  <c r="AJ12" i="13"/>
  <c r="W12" i="13"/>
  <c r="V11" i="5"/>
  <c r="AM12" i="13"/>
  <c r="AL11" i="5"/>
  <c r="I12" i="13"/>
  <c r="H11" i="5"/>
  <c r="I14" i="13"/>
  <c r="U11" i="5"/>
  <c r="V14" i="13"/>
  <c r="V12" i="13"/>
  <c r="AK11" i="5"/>
  <c r="AL12" i="13"/>
  <c r="Y12" i="13"/>
  <c r="X11" i="5"/>
  <c r="Y14" i="13"/>
  <c r="AO12" i="13"/>
  <c r="AN11" i="5"/>
  <c r="AO14" i="13"/>
  <c r="J11" i="5"/>
  <c r="K14" i="13"/>
  <c r="K12" i="13"/>
  <c r="AK14" i="13"/>
  <c r="O14" i="13"/>
  <c r="F14" i="13"/>
  <c r="AC14" i="13"/>
  <c r="P14" i="13"/>
  <c r="AP14" i="13"/>
  <c r="E14" i="13"/>
  <c r="R14" i="13"/>
  <c r="C10" i="5"/>
  <c r="D13" i="13"/>
  <c r="Y3" i="5"/>
  <c r="Y20" i="5"/>
  <c r="Z6" i="13"/>
  <c r="AO12" i="5"/>
  <c r="AO20" i="5"/>
  <c r="J3" i="5"/>
  <c r="J12" i="5"/>
  <c r="K6" i="13"/>
  <c r="R3" i="5"/>
  <c r="R12" i="5"/>
  <c r="S6" i="13"/>
  <c r="Z3" i="5"/>
  <c r="Z20" i="5"/>
  <c r="AA6" i="13"/>
  <c r="K3" i="5"/>
  <c r="K12" i="5"/>
  <c r="L6" i="13"/>
  <c r="D3" i="5"/>
  <c r="E6" i="13"/>
  <c r="L3" i="5"/>
  <c r="L12" i="5"/>
  <c r="M6" i="13"/>
  <c r="T3" i="5"/>
  <c r="T20" i="5"/>
  <c r="U6" i="13"/>
  <c r="AB3" i="5"/>
  <c r="AB20" i="5"/>
  <c r="AC6" i="13"/>
  <c r="Q3" i="5"/>
  <c r="Q20" i="5"/>
  <c r="R6" i="13"/>
  <c r="AA3" i="5"/>
  <c r="AA20" i="5"/>
  <c r="AB6" i="13"/>
  <c r="E3" i="5"/>
  <c r="E20" i="5"/>
  <c r="F6" i="13"/>
  <c r="M3" i="5"/>
  <c r="M20" i="5"/>
  <c r="N6" i="13"/>
  <c r="U3" i="5"/>
  <c r="U12" i="5"/>
  <c r="V6" i="13"/>
  <c r="AC20" i="5"/>
  <c r="AC12" i="5"/>
  <c r="AK12" i="5"/>
  <c r="AK20" i="5"/>
  <c r="S3" i="5"/>
  <c r="S20" i="5"/>
  <c r="T6" i="13"/>
  <c r="N3" i="5"/>
  <c r="N20" i="5"/>
  <c r="O6" i="13"/>
  <c r="V3" i="5"/>
  <c r="V12" i="5"/>
  <c r="W6" i="13"/>
  <c r="AL12" i="5"/>
  <c r="AL20" i="5"/>
  <c r="I3" i="5"/>
  <c r="I12" i="5"/>
  <c r="J6" i="13"/>
  <c r="F3" i="5"/>
  <c r="F12" i="5"/>
  <c r="G6" i="13"/>
  <c r="G3" i="5"/>
  <c r="G12" i="5"/>
  <c r="H6" i="13"/>
  <c r="O3" i="5"/>
  <c r="O20" i="5"/>
  <c r="P6" i="13"/>
  <c r="W3" i="5"/>
  <c r="W20" i="5"/>
  <c r="X6" i="13"/>
  <c r="AM12" i="5"/>
  <c r="AM20" i="5"/>
  <c r="C3" i="5"/>
  <c r="C12" i="5"/>
  <c r="D6" i="13"/>
  <c r="H3" i="5"/>
  <c r="H12" i="5"/>
  <c r="I6" i="13"/>
  <c r="P3" i="5"/>
  <c r="P12" i="5"/>
  <c r="Q6" i="13"/>
  <c r="X3" i="5"/>
  <c r="X12" i="5"/>
  <c r="Y6" i="13"/>
  <c r="AN20" i="5"/>
  <c r="AN12" i="5"/>
  <c r="AI20" i="5"/>
  <c r="AI12" i="5"/>
  <c r="AJ20" i="5"/>
  <c r="AJ12" i="5"/>
  <c r="AG20" i="5"/>
  <c r="AG12" i="5"/>
  <c r="AF20" i="5"/>
  <c r="AF12" i="5"/>
  <c r="AH20" i="5"/>
  <c r="AH12" i="5"/>
  <c r="AE20" i="5"/>
  <c r="AE12" i="5"/>
  <c r="AD20" i="5"/>
  <c r="AD12" i="5"/>
  <c r="X14" i="13"/>
  <c r="S14" i="13"/>
  <c r="W14" i="13"/>
  <c r="Q14" i="13"/>
  <c r="T14" i="13"/>
  <c r="AA14" i="13"/>
  <c r="N14" i="13"/>
  <c r="AD14" i="13"/>
  <c r="AG14" i="13"/>
  <c r="AA9" i="12"/>
  <c r="Z12" i="5"/>
  <c r="X9" i="12"/>
  <c r="V9" i="12"/>
  <c r="V134" i="12"/>
  <c r="P9" i="12"/>
  <c r="P134" i="12"/>
  <c r="J9" i="12"/>
  <c r="J100" i="12"/>
  <c r="AL14" i="13"/>
  <c r="AM14" i="13"/>
  <c r="S9" i="12"/>
  <c r="S100" i="12"/>
  <c r="H9" i="12"/>
  <c r="H134" i="12"/>
  <c r="R9" i="12"/>
  <c r="R100" i="12"/>
  <c r="AN9" i="12"/>
  <c r="AF9" i="12"/>
  <c r="AG9" i="12"/>
  <c r="AH9" i="12"/>
  <c r="AP9" i="12"/>
  <c r="AO9" i="12"/>
  <c r="AM9" i="12"/>
  <c r="AL9" i="12"/>
  <c r="AK9" i="12"/>
  <c r="AJ9" i="12"/>
  <c r="AI9" i="12"/>
  <c r="AE9" i="12"/>
  <c r="AD9" i="12"/>
  <c r="AC9" i="12"/>
  <c r="AB9" i="12"/>
  <c r="Y12" i="5"/>
  <c r="Z9" i="12"/>
  <c r="Y9" i="12"/>
  <c r="W9" i="12"/>
  <c r="U9" i="12"/>
  <c r="T9" i="12"/>
  <c r="Q9" i="12"/>
  <c r="O9" i="12"/>
  <c r="N9" i="12"/>
  <c r="M9" i="12"/>
  <c r="L9" i="12"/>
  <c r="K9" i="12"/>
  <c r="I9" i="12"/>
  <c r="G9" i="12"/>
  <c r="F9" i="12"/>
  <c r="E9" i="12"/>
  <c r="D9" i="12"/>
  <c r="AB12" i="5"/>
  <c r="I20" i="5"/>
  <c r="C11" i="5"/>
  <c r="D14" i="13"/>
  <c r="S12" i="5"/>
  <c r="K20" i="5"/>
  <c r="J20" i="5"/>
  <c r="AP3" i="5"/>
  <c r="X20" i="5"/>
  <c r="W12" i="5"/>
  <c r="U20" i="5"/>
  <c r="T12" i="5"/>
  <c r="R20" i="5"/>
  <c r="P20" i="5"/>
  <c r="O12" i="5"/>
  <c r="M12" i="5"/>
  <c r="H20" i="5"/>
  <c r="G20" i="5"/>
  <c r="F20" i="5"/>
  <c r="E12" i="5"/>
  <c r="C20" i="5"/>
  <c r="S23" i="13"/>
  <c r="S15" i="13"/>
  <c r="V20" i="5"/>
  <c r="AD100" i="12"/>
  <c r="AD134" i="12"/>
  <c r="AP100" i="12"/>
  <c r="AP134" i="12"/>
  <c r="AA12" i="5"/>
  <c r="O23" i="13"/>
  <c r="O15" i="13"/>
  <c r="V23" i="13"/>
  <c r="V15" i="13"/>
  <c r="R23" i="13"/>
  <c r="R15" i="13"/>
  <c r="E15" i="13"/>
  <c r="E23" i="13"/>
  <c r="AA100" i="12"/>
  <c r="AA134" i="12"/>
  <c r="G23" i="13"/>
  <c r="G15" i="13"/>
  <c r="K23" i="13"/>
  <c r="K15" i="13"/>
  <c r="N12" i="5"/>
  <c r="T23" i="13"/>
  <c r="T15" i="13"/>
  <c r="N15" i="13"/>
  <c r="N23" i="13"/>
  <c r="AC23" i="13"/>
  <c r="AC15" i="13"/>
  <c r="L23" i="13"/>
  <c r="L15" i="13"/>
  <c r="AO100" i="12"/>
  <c r="AO134" i="12"/>
  <c r="Q12" i="5"/>
  <c r="I23" i="13"/>
  <c r="I15" i="13"/>
  <c r="P23" i="13"/>
  <c r="P15" i="13"/>
  <c r="AC100" i="12"/>
  <c r="AC134" i="12"/>
  <c r="Y100" i="12"/>
  <c r="Y134" i="12"/>
  <c r="L20" i="5"/>
  <c r="AN100" i="12"/>
  <c r="AN134" i="12"/>
  <c r="F23" i="13"/>
  <c r="F15" i="13"/>
  <c r="U23" i="13"/>
  <c r="U15" i="13"/>
  <c r="Q23" i="13"/>
  <c r="Q15" i="13"/>
  <c r="J23" i="13"/>
  <c r="J15" i="13"/>
  <c r="D20" i="5"/>
  <c r="D12" i="5"/>
  <c r="Z100" i="12"/>
  <c r="Z134" i="12"/>
  <c r="AB100" i="12"/>
  <c r="AB134" i="12"/>
  <c r="AL100" i="12"/>
  <c r="AL134" i="12"/>
  <c r="X100" i="12"/>
  <c r="X134" i="12"/>
  <c r="D23" i="13"/>
  <c r="D15" i="13"/>
  <c r="H23" i="13"/>
  <c r="H15" i="13"/>
  <c r="AA23" i="13"/>
  <c r="AA15" i="13"/>
  <c r="Z23" i="13"/>
  <c r="Z15" i="13"/>
  <c r="Y23" i="13"/>
  <c r="Y15" i="13"/>
  <c r="X23" i="13"/>
  <c r="X15" i="13"/>
  <c r="AM100" i="12"/>
  <c r="AM134" i="12"/>
  <c r="W23" i="13"/>
  <c r="W15" i="13"/>
  <c r="AB23" i="13"/>
  <c r="AB15" i="13"/>
  <c r="M23" i="13"/>
  <c r="M15" i="13"/>
  <c r="AJ100" i="12"/>
  <c r="AJ134" i="12"/>
  <c r="AK100" i="12"/>
  <c r="AK134" i="12"/>
  <c r="AH100" i="12"/>
  <c r="AH134" i="12"/>
  <c r="AG100" i="12"/>
  <c r="AG134" i="12"/>
  <c r="AI100" i="12"/>
  <c r="AI134" i="12"/>
  <c r="AF100" i="12"/>
  <c r="AF134" i="12"/>
  <c r="AE100" i="12"/>
  <c r="AE134" i="12"/>
  <c r="R134" i="12"/>
  <c r="P100" i="12"/>
  <c r="V100" i="12"/>
  <c r="J134" i="12"/>
  <c r="H100" i="12"/>
  <c r="S134" i="12"/>
  <c r="W100" i="12"/>
  <c r="W134" i="12"/>
  <c r="U100" i="12"/>
  <c r="U134" i="12"/>
  <c r="T100" i="12"/>
  <c r="T134" i="12"/>
  <c r="Q100" i="12"/>
  <c r="Q134" i="12"/>
  <c r="O134" i="12"/>
  <c r="O100" i="12"/>
  <c r="N134" i="12"/>
  <c r="N100" i="12"/>
  <c r="M100" i="12"/>
  <c r="M134" i="12"/>
  <c r="L134" i="12"/>
  <c r="L100" i="12"/>
  <c r="K134" i="12"/>
  <c r="K100" i="12"/>
  <c r="I134" i="12"/>
  <c r="I100" i="12"/>
  <c r="G134" i="12"/>
  <c r="G100" i="12"/>
  <c r="F134" i="12"/>
  <c r="F100" i="12"/>
  <c r="E100" i="12"/>
  <c r="E134" i="12"/>
  <c r="D134" i="12"/>
  <c r="D100" i="12"/>
  <c r="AQ99" i="12"/>
  <c r="AU83" i="12"/>
  <c r="AU70" i="12"/>
  <c r="AU51" i="12"/>
  <c r="AU71" i="12"/>
  <c r="AU76" i="12"/>
  <c r="AU47" i="12"/>
  <c r="AU65" i="12"/>
  <c r="AU68" i="12"/>
  <c r="AU45" i="12"/>
  <c r="AU88" i="12"/>
  <c r="AU67" i="12"/>
  <c r="AU86" i="12"/>
  <c r="AU81" i="12"/>
  <c r="AU69" i="12"/>
  <c r="AU50" i="12"/>
  <c r="AU66" i="12"/>
  <c r="AU90" i="12"/>
  <c r="AU46" i="12"/>
  <c r="AU63" i="12"/>
  <c r="AU54" i="12"/>
  <c r="AU73" i="12"/>
  <c r="AU48" i="12"/>
  <c r="AU89" i="12"/>
  <c r="AU72" i="12"/>
  <c r="AU49" i="12"/>
  <c r="AU87" i="12"/>
  <c r="AU75" i="12"/>
  <c r="AU52" i="12"/>
  <c r="AU74" i="12"/>
  <c r="AU53" i="12"/>
  <c r="AU64" i="12"/>
  <c r="AU91" i="12"/>
  <c r="AU23" i="12"/>
  <c r="AU25" i="12"/>
  <c r="AU26" i="12"/>
  <c r="AU22" i="12"/>
  <c r="AU27" i="12"/>
  <c r="AU16" i="12"/>
  <c r="AU19" i="12"/>
  <c r="AU20" i="12"/>
  <c r="AU21" i="12"/>
  <c r="AU17" i="12"/>
  <c r="AU18" i="12"/>
  <c r="AU24" i="12"/>
  <c r="AU126" i="12"/>
  <c r="AU108" i="12"/>
  <c r="AU115" i="12"/>
  <c r="AU114" i="12"/>
  <c r="AU128" i="12"/>
  <c r="AU113" i="12"/>
  <c r="AU124" i="12"/>
  <c r="AU111" i="12"/>
  <c r="AU122" i="12"/>
  <c r="AU127" i="12"/>
  <c r="AU109" i="12"/>
  <c r="AU123" i="12"/>
  <c r="AU120" i="12"/>
  <c r="AU125" i="12"/>
  <c r="AU112" i="12"/>
  <c r="AU121" i="12"/>
  <c r="AU110" i="12"/>
  <c r="AU119" i="12"/>
  <c r="AU116" i="12"/>
  <c r="AU11" i="12"/>
  <c r="AU102" i="12"/>
  <c r="AU104" i="12"/>
  <c r="AU103" i="12"/>
  <c r="AU106" i="12"/>
  <c r="AQ133" i="12"/>
  <c r="AU105" i="12"/>
  <c r="AU117" i="12"/>
  <c r="AU118" i="12"/>
  <c r="AU107" i="12"/>
  <c r="AP10" i="5"/>
  <c r="C13" i="13"/>
  <c r="AU33" i="12"/>
  <c r="AU40" i="12"/>
  <c r="AU56" i="12"/>
  <c r="AU78" i="12"/>
  <c r="AU93" i="12"/>
  <c r="AU34" i="12"/>
  <c r="AU41" i="12"/>
  <c r="AU57" i="12"/>
  <c r="AU79" i="12"/>
  <c r="AU94" i="12"/>
  <c r="AU28" i="12"/>
  <c r="AU35" i="12"/>
  <c r="AU42" i="12"/>
  <c r="AU58" i="12"/>
  <c r="AU80" i="12"/>
  <c r="AU12" i="12"/>
  <c r="AP4" i="5"/>
  <c r="C7" i="13"/>
  <c r="AU36" i="12"/>
  <c r="AU43" i="12"/>
  <c r="AU59" i="12"/>
  <c r="AU84" i="12"/>
  <c r="AU13" i="12"/>
  <c r="AU29" i="12"/>
  <c r="AU37" i="12"/>
  <c r="AU60" i="12"/>
  <c r="AU85" i="12"/>
  <c r="AU14" i="12"/>
  <c r="AU77" i="12"/>
  <c r="AU30" i="12"/>
  <c r="AU38" i="12"/>
  <c r="AU61" i="12"/>
  <c r="AU15" i="12"/>
  <c r="AU31" i="12"/>
  <c r="AU44" i="12"/>
  <c r="AU62" i="12"/>
  <c r="AU92" i="12"/>
  <c r="AU39" i="12"/>
  <c r="AU55" i="12"/>
  <c r="AU32" i="12"/>
  <c r="AP17" i="5"/>
  <c r="C20" i="13"/>
  <c r="AP19" i="5"/>
  <c r="C22" i="13"/>
  <c r="AP18" i="5"/>
  <c r="C21" i="13"/>
  <c r="AP14" i="5"/>
  <c r="C17" i="13"/>
  <c r="AP13" i="5"/>
  <c r="C16" i="13"/>
  <c r="AP15" i="5"/>
  <c r="C18" i="13"/>
  <c r="AP16" i="5"/>
  <c r="C19" i="13"/>
  <c r="AP5" i="5"/>
  <c r="C8" i="13"/>
  <c r="AP9" i="5"/>
  <c r="C12" i="13"/>
  <c r="AP7" i="5"/>
  <c r="C10" i="13"/>
  <c r="AP11" i="5"/>
  <c r="C14" i="13"/>
  <c r="AP8" i="5"/>
  <c r="C11" i="13"/>
  <c r="AP6" i="5"/>
  <c r="C9" i="13"/>
</calcChain>
</file>

<file path=xl/sharedStrings.xml><?xml version="1.0" encoding="utf-8"?>
<sst xmlns="http://schemas.openxmlformats.org/spreadsheetml/2006/main" count="221" uniqueCount="176">
  <si>
    <t>Nom</t>
  </si>
  <si>
    <t>Prénom</t>
  </si>
  <si>
    <t>Abs</t>
  </si>
  <si>
    <t>réussite</t>
  </si>
  <si>
    <t>Il faut remplir un fichier par classe et non par école.</t>
  </si>
  <si>
    <t>Ce fichier tableur comporte 4 feuilles (y compris cette page d'accueil)</t>
  </si>
  <si>
    <t>Pour renommer l'onglet avec le nom de la classe</t>
  </si>
  <si>
    <t>1. Cliquer droit sur l'onglet</t>
  </si>
  <si>
    <t>2. Choisir "renommer" dans le menu déroulant</t>
  </si>
  <si>
    <t>NO0106</t>
  </si>
  <si>
    <t>NO0216</t>
  </si>
  <si>
    <t>NO0326</t>
  </si>
  <si>
    <t>NO0501</t>
  </si>
  <si>
    <t>NO0601</t>
  </si>
  <si>
    <t>MATHEMATIQUES</t>
  </si>
  <si>
    <t>FRANCAIS</t>
  </si>
  <si>
    <t>NO0305</t>
  </si>
  <si>
    <t>NO0607</t>
  </si>
  <si>
    <t>NO0808</t>
  </si>
  <si>
    <t>NO1107</t>
  </si>
  <si>
    <t>NO0910</t>
  </si>
  <si>
    <t>CA0205</t>
  </si>
  <si>
    <t>CA0311</t>
  </si>
  <si>
    <t>CA0609</t>
  </si>
  <si>
    <t>CA1124</t>
  </si>
  <si>
    <t>CA1507</t>
  </si>
  <si>
    <t>GM0106</t>
  </si>
  <si>
    <t>GM0505</t>
  </si>
  <si>
    <t>OG0113</t>
  </si>
  <si>
    <t>GR0201</t>
  </si>
  <si>
    <t xml:space="preserve"> item/élève</t>
  </si>
  <si>
    <t>Réussite</t>
  </si>
  <si>
    <t>Ecole :</t>
  </si>
  <si>
    <t>Commune :</t>
  </si>
  <si>
    <t>Adresse :</t>
  </si>
  <si>
    <t>Classe :</t>
  </si>
  <si>
    <t>en Français</t>
  </si>
  <si>
    <t>Total réponses</t>
  </si>
  <si>
    <t>nombre d'élèves de la classe :</t>
  </si>
  <si>
    <t>Maths</t>
  </si>
  <si>
    <t>CA1407</t>
  </si>
  <si>
    <t>Septembre 2015</t>
  </si>
  <si>
    <t>Classe de CE2</t>
  </si>
  <si>
    <t>Aide à l'analyse des résultats de l'évaluation diagnostique</t>
  </si>
  <si>
    <t>On passe d'une feuille à l'autre en cliquant sur les onglets qui se trouvent en bas à gauche du classeur.</t>
  </si>
  <si>
    <t>3. Pour valider et sortir, cliquer n'importe où ailleurs sur la page</t>
  </si>
  <si>
    <t>Les feuilles sont protégées afin que l'on ne puisse pas effacer une formule par erreur.</t>
  </si>
  <si>
    <t>Pour enlever la protection</t>
  </si>
  <si>
    <t>2. Aucun mot de passe n'est exigé, en protégeant la feuille (même opération avec commande "protéger la feuille), vous pouvez en créer.</t>
  </si>
  <si>
    <t>Pour saisir les résultats</t>
  </si>
  <si>
    <t>1. Sur la feuille "Saisie", entrer  une des valeurs attendues (1, 9, 0, Abs)
2. Pour modifier un nom, retour sur la feuille "Classe"</t>
  </si>
  <si>
    <t>3. Pour lire les résultats, utiliser la feuille "Analyse".La feuille "Saisie" donne les % par élève et par classe</t>
  </si>
  <si>
    <t>1. Dans le ruban, ouvrir l'onglet "révision", groupe "modification", commande "oter la protection de la feuille".</t>
  </si>
  <si>
    <t>Nombre total de réponse 1 (bonne réponse) par élève</t>
  </si>
  <si>
    <t>Nombre total de Abs ( élève absent lors de la passation)</t>
  </si>
  <si>
    <t>Pourcentage de réussite</t>
  </si>
  <si>
    <t>Classe de :</t>
  </si>
  <si>
    <t>Français</t>
  </si>
  <si>
    <t>Elève</t>
  </si>
  <si>
    <t xml:space="preserve"> item par élève</t>
  </si>
  <si>
    <t>Total réponses items par classe</t>
  </si>
  <si>
    <t>GM0103</t>
  </si>
  <si>
    <t>NO0217</t>
  </si>
  <si>
    <t>NO0401</t>
  </si>
  <si>
    <t>NO0604</t>
  </si>
  <si>
    <t>GM0111</t>
  </si>
  <si>
    <t>GM0101</t>
  </si>
  <si>
    <t>NO0101</t>
  </si>
  <si>
    <t>NO1102</t>
  </si>
  <si>
    <t>NO0311</t>
  </si>
  <si>
    <t>NO0612</t>
  </si>
  <si>
    <t>Séquence 1</t>
  </si>
  <si>
    <t>Séquence 2</t>
  </si>
  <si>
    <t>Séquence 3</t>
  </si>
  <si>
    <t>Séquence 4</t>
  </si>
  <si>
    <t>Séquence 5</t>
  </si>
  <si>
    <t>CA0101</t>
  </si>
  <si>
    <t>CA0309</t>
  </si>
  <si>
    <t>CA0415</t>
  </si>
  <si>
    <t>CA0505</t>
  </si>
  <si>
    <t>CA0705</t>
  </si>
  <si>
    <t>NO0816</t>
  </si>
  <si>
    <t>CA1001</t>
  </si>
  <si>
    <t>GM0109</t>
  </si>
  <si>
    <t>GM0503</t>
  </si>
  <si>
    <t>GM0514</t>
  </si>
  <si>
    <t>GM0519</t>
  </si>
  <si>
    <t>CA0312</t>
  </si>
  <si>
    <t>CA0904</t>
  </si>
  <si>
    <t>CA0912</t>
  </si>
  <si>
    <t>CA0901</t>
  </si>
  <si>
    <t>CA0905</t>
  </si>
  <si>
    <t>CA1103</t>
  </si>
  <si>
    <t>CA0604</t>
  </si>
  <si>
    <t>CA1402</t>
  </si>
  <si>
    <t>GM0506</t>
  </si>
  <si>
    <t>CA1501</t>
  </si>
  <si>
    <t>CA1502</t>
  </si>
  <si>
    <t>GE0102</t>
  </si>
  <si>
    <t>GE0104</t>
  </si>
  <si>
    <t>GE0107</t>
  </si>
  <si>
    <t>GE0202</t>
  </si>
  <si>
    <t>GE0702</t>
  </si>
  <si>
    <t>GE0801</t>
  </si>
  <si>
    <t>GE0804</t>
  </si>
  <si>
    <t>GE0806</t>
  </si>
  <si>
    <t>GM0201</t>
  </si>
  <si>
    <t>GM0205</t>
  </si>
  <si>
    <t>GM0520</t>
  </si>
  <si>
    <t>GM0523</t>
  </si>
  <si>
    <t>OG0104</t>
  </si>
  <si>
    <t>OG0105</t>
  </si>
  <si>
    <t>OG0106</t>
  </si>
  <si>
    <t>OG0107</t>
  </si>
  <si>
    <t>OG0108</t>
  </si>
  <si>
    <t>OG0114</t>
  </si>
  <si>
    <t>OG0115</t>
  </si>
  <si>
    <t>OG0203</t>
  </si>
  <si>
    <t>OG0204</t>
  </si>
  <si>
    <t>OG0205</t>
  </si>
  <si>
    <t>GE0204</t>
  </si>
  <si>
    <t>GE0303</t>
  </si>
  <si>
    <t>GE0302</t>
  </si>
  <si>
    <t>GE0401</t>
  </si>
  <si>
    <t>GE0501</t>
  </si>
  <si>
    <t>GE0601</t>
  </si>
  <si>
    <t>GE0701</t>
  </si>
  <si>
    <t>GE0901</t>
  </si>
  <si>
    <t>GM0403</t>
  </si>
  <si>
    <t>EC0201</t>
  </si>
  <si>
    <t>EC0106</t>
  </si>
  <si>
    <t>EC0107</t>
  </si>
  <si>
    <t>ECO108</t>
  </si>
  <si>
    <t>score /6</t>
  </si>
  <si>
    <t>EC0206</t>
  </si>
  <si>
    <t>EC0207</t>
  </si>
  <si>
    <t>EC0208</t>
  </si>
  <si>
    <t>EC0102</t>
  </si>
  <si>
    <t>EC0109</t>
  </si>
  <si>
    <t>EC0110</t>
  </si>
  <si>
    <t>Séquence4</t>
  </si>
  <si>
    <t>Sséquence 2</t>
  </si>
  <si>
    <t>séquence 1</t>
  </si>
  <si>
    <t>séquence 2</t>
  </si>
  <si>
    <t>séquence 3</t>
  </si>
  <si>
    <t>séquence 4</t>
  </si>
  <si>
    <t>OR0110</t>
  </si>
  <si>
    <t>OR0111</t>
  </si>
  <si>
    <t>OR0112</t>
  </si>
  <si>
    <t>OR0113</t>
  </si>
  <si>
    <t>OR0404</t>
  </si>
  <si>
    <t>EC0203</t>
  </si>
  <si>
    <t>GR0102</t>
  </si>
  <si>
    <t>GR0105</t>
  </si>
  <si>
    <t>OR0108</t>
  </si>
  <si>
    <t>OR0201</t>
  </si>
  <si>
    <t>OR0202</t>
  </si>
  <si>
    <t>OR0203</t>
  </si>
  <si>
    <t>OR0204</t>
  </si>
  <si>
    <t>EC0114</t>
  </si>
  <si>
    <t>score /7</t>
  </si>
  <si>
    <t>score /8</t>
  </si>
  <si>
    <t>Livret 2</t>
  </si>
  <si>
    <t>Pour saisir vos résultats, utiliser de préférence, les flèches de votre clavier.
Il suffit par exemple d'entrer la valeur 1 ou 9 ou 0 ou Abs, puis de valider en appuyant sur la flèche vers le bas ou vers la droite pour passer à l'Item suivant.</t>
  </si>
  <si>
    <t>Séquence</t>
  </si>
  <si>
    <t>Référence Item</t>
  </si>
  <si>
    <t>Numéro Exercice</t>
  </si>
  <si>
    <t>LI0309</t>
  </si>
  <si>
    <t>EC0101</t>
  </si>
  <si>
    <t>OG0202</t>
  </si>
  <si>
    <t>score /14</t>
  </si>
  <si>
    <t>score /19</t>
  </si>
  <si>
    <t>score /17</t>
  </si>
  <si>
    <t>score /24</t>
  </si>
  <si>
    <t>score /9</t>
  </si>
  <si>
    <r>
      <t>édu</t>
    </r>
    <r>
      <rPr>
        <b/>
        <sz val="45"/>
        <color rgb="FF3129A7"/>
        <rFont val="Calibri"/>
        <family val="2"/>
      </rPr>
      <t>SCOL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</si>
</sst>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32" x14ac:knownFonts="1">
    <font>
      <sz val="10"/>
      <name val="Arial"/>
    </font>
    <font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6"/>
      <color rgb="FFFFC000"/>
      <name val="Arial"/>
      <family val="2"/>
    </font>
    <font>
      <i/>
      <sz val="10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sz val="16"/>
      <color theme="3"/>
      <name val="Arial"/>
      <family val="2"/>
    </font>
    <font>
      <b/>
      <sz val="16"/>
      <color theme="0"/>
      <name val="Arial"/>
      <family val="2"/>
    </font>
    <font>
      <u/>
      <sz val="14"/>
      <name val="Arial"/>
      <family val="2"/>
    </font>
    <font>
      <u/>
      <sz val="10"/>
      <name val="Arial"/>
      <family val="2"/>
    </font>
    <font>
      <i/>
      <sz val="20"/>
      <name val="Arial"/>
      <family val="2"/>
    </font>
    <font>
      <b/>
      <i/>
      <sz val="16"/>
      <color theme="3" tint="-0.249977111117893"/>
      <name val="Arial"/>
      <family val="2"/>
    </font>
    <font>
      <b/>
      <sz val="26"/>
      <name val="Arial"/>
      <family val="2"/>
    </font>
    <font>
      <b/>
      <i/>
      <sz val="10"/>
      <name val="Arial"/>
      <family val="2"/>
    </font>
    <font>
      <b/>
      <sz val="10"/>
      <color theme="0"/>
      <name val="Arial"/>
      <family val="2"/>
    </font>
    <font>
      <b/>
      <i/>
      <sz val="10"/>
      <color theme="0"/>
      <name val="Arial"/>
      <family val="2"/>
    </font>
    <font>
      <sz val="20"/>
      <name val="Bradley Hand ITC"/>
      <family val="4"/>
    </font>
    <font>
      <i/>
      <sz val="12"/>
      <name val="Arial"/>
      <family val="2"/>
    </font>
    <font>
      <sz val="12"/>
      <name val="Bradley Hand ITC"/>
      <family val="4"/>
    </font>
    <font>
      <sz val="12"/>
      <color rgb="FFFF0000"/>
      <name val="Arial"/>
      <family val="2"/>
    </font>
    <font>
      <sz val="20"/>
      <name val="Arial"/>
      <family val="2"/>
    </font>
    <font>
      <sz val="60"/>
      <color rgb="FF3129A7"/>
      <name val="Calibri"/>
      <family val="2"/>
    </font>
    <font>
      <b/>
      <sz val="45"/>
      <color rgb="FF3129A7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CFFFF"/>
        <bgColor indexed="64"/>
      </patternFill>
    </fill>
  </fills>
  <borders count="6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FF9900"/>
      </left>
      <right/>
      <top style="thin">
        <color rgb="FFFF9900"/>
      </top>
      <bottom style="thin">
        <color rgb="FFFF9900"/>
      </bottom>
      <diagonal/>
    </border>
    <border>
      <left/>
      <right/>
      <top style="thin">
        <color rgb="FFFF9900"/>
      </top>
      <bottom style="thin">
        <color rgb="FFFF9900"/>
      </bottom>
      <diagonal/>
    </border>
    <border>
      <left style="thin">
        <color auto="1"/>
      </left>
      <right style="thin">
        <color rgb="FFFF9900"/>
      </right>
      <top style="thin">
        <color rgb="FFFF9900"/>
      </top>
      <bottom style="thin">
        <color rgb="FFFF99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double">
        <color rgb="FF0070C0"/>
      </left>
      <right/>
      <top style="double">
        <color rgb="FF0070C0"/>
      </top>
      <bottom/>
      <diagonal/>
    </border>
    <border>
      <left/>
      <right/>
      <top style="double">
        <color rgb="FF0070C0"/>
      </top>
      <bottom/>
      <diagonal/>
    </border>
    <border>
      <left/>
      <right style="double">
        <color rgb="FF0070C0"/>
      </right>
      <top style="double">
        <color rgb="FF0070C0"/>
      </top>
      <bottom/>
      <diagonal/>
    </border>
    <border>
      <left style="double">
        <color rgb="FF0070C0"/>
      </left>
      <right/>
      <top/>
      <bottom/>
      <diagonal/>
    </border>
    <border>
      <left/>
      <right style="double">
        <color rgb="FF0070C0"/>
      </right>
      <top/>
      <bottom/>
      <diagonal/>
    </border>
    <border>
      <left style="double">
        <color rgb="FF0070C0"/>
      </left>
      <right/>
      <top/>
      <bottom style="double">
        <color rgb="FF0070C0"/>
      </bottom>
      <diagonal/>
    </border>
    <border>
      <left/>
      <right/>
      <top/>
      <bottom style="double">
        <color rgb="FF0070C0"/>
      </bottom>
      <diagonal/>
    </border>
    <border>
      <left/>
      <right style="double">
        <color rgb="FF0070C0"/>
      </right>
      <top/>
      <bottom style="double">
        <color rgb="FF0070C0"/>
      </bottom>
      <diagonal/>
    </border>
    <border>
      <left style="double">
        <color theme="4"/>
      </left>
      <right/>
      <top style="double">
        <color theme="4"/>
      </top>
      <bottom/>
      <diagonal/>
    </border>
    <border>
      <left/>
      <right style="double">
        <color theme="4"/>
      </right>
      <top style="double">
        <color theme="4"/>
      </top>
      <bottom/>
      <diagonal/>
    </border>
    <border>
      <left style="double">
        <color theme="4"/>
      </left>
      <right/>
      <top/>
      <bottom/>
      <diagonal/>
    </border>
    <border>
      <left/>
      <right style="double">
        <color theme="4"/>
      </right>
      <top/>
      <bottom/>
      <diagonal/>
    </border>
    <border>
      <left style="double">
        <color theme="4"/>
      </left>
      <right/>
      <top/>
      <bottom style="double">
        <color theme="4"/>
      </bottom>
      <diagonal/>
    </border>
    <border>
      <left/>
      <right/>
      <top/>
      <bottom style="double">
        <color theme="4"/>
      </bottom>
      <diagonal/>
    </border>
    <border>
      <left/>
      <right style="double">
        <color theme="4"/>
      </right>
      <top/>
      <bottom style="double">
        <color theme="4"/>
      </bottom>
      <diagonal/>
    </border>
    <border>
      <left/>
      <right/>
      <top style="double">
        <color theme="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</borders>
  <cellStyleXfs count="2">
    <xf numFmtId="0" fontId="0" fillId="0" borderId="0"/>
    <xf numFmtId="0" fontId="9" fillId="0" borderId="0"/>
  </cellStyleXfs>
  <cellXfs count="278">
    <xf numFmtId="0" fontId="0" fillId="0" borderId="0" xfId="0"/>
    <xf numFmtId="0" fontId="3" fillId="0" borderId="0" xfId="0" applyFont="1"/>
    <xf numFmtId="0" fontId="4" fillId="0" borderId="1" xfId="0" applyFont="1" applyBorder="1" applyProtection="1"/>
    <xf numFmtId="0" fontId="8" fillId="0" borderId="0" xfId="0" applyFont="1"/>
    <xf numFmtId="0" fontId="1" fillId="0" borderId="0" xfId="0" applyFont="1" applyProtection="1"/>
    <xf numFmtId="0" fontId="4" fillId="2" borderId="1" xfId="0" applyFont="1" applyFill="1" applyBorder="1" applyAlignment="1" applyProtection="1">
      <alignment horizontal="center"/>
    </xf>
    <xf numFmtId="0" fontId="0" fillId="5" borderId="1" xfId="0" applyFill="1" applyBorder="1" applyProtection="1">
      <protection locked="0"/>
    </xf>
    <xf numFmtId="0" fontId="4" fillId="0" borderId="1" xfId="0" applyFont="1" applyBorder="1" applyAlignment="1" applyProtection="1">
      <alignment vertical="center"/>
    </xf>
    <xf numFmtId="0" fontId="0" fillId="0" borderId="1" xfId="0" applyBorder="1" applyProtection="1"/>
    <xf numFmtId="164" fontId="5" fillId="0" borderId="1" xfId="0" applyNumberFormat="1" applyFont="1" applyBorder="1" applyProtection="1"/>
    <xf numFmtId="0" fontId="10" fillId="7" borderId="19" xfId="0" applyFont="1" applyFill="1" applyBorder="1" applyAlignment="1" applyProtection="1">
      <alignment horizontal="left"/>
    </xf>
    <xf numFmtId="0" fontId="0" fillId="0" borderId="0" xfId="0" applyBorder="1"/>
    <xf numFmtId="0" fontId="13" fillId="0" borderId="0" xfId="0" applyFont="1" applyBorder="1" applyAlignment="1"/>
    <xf numFmtId="0" fontId="8" fillId="0" borderId="0" xfId="0" applyFont="1" applyBorder="1"/>
    <xf numFmtId="0" fontId="0" fillId="0" borderId="0" xfId="0" applyBorder="1" applyAlignment="1"/>
    <xf numFmtId="17" fontId="8" fillId="0" borderId="0" xfId="0" applyNumberFormat="1" applyFont="1" applyBorder="1" applyAlignment="1"/>
    <xf numFmtId="0" fontId="0" fillId="0" borderId="0" xfId="0" applyBorder="1" applyAlignment="1">
      <alignment vertical="center"/>
    </xf>
    <xf numFmtId="17" fontId="13" fillId="0" borderId="0" xfId="0" applyNumberFormat="1" applyFont="1" applyBorder="1" applyAlignment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13" fillId="0" borderId="0" xfId="0" applyFont="1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1" xfId="0" applyBorder="1"/>
    <xf numFmtId="0" fontId="0" fillId="0" borderId="38" xfId="0" applyBorder="1"/>
    <xf numFmtId="0" fontId="0" fillId="0" borderId="32" xfId="0" applyBorder="1"/>
    <xf numFmtId="0" fontId="19" fillId="0" borderId="9" xfId="0" applyFont="1" applyBorder="1" applyAlignment="1" applyProtection="1">
      <alignment horizontal="right"/>
    </xf>
    <xf numFmtId="0" fontId="19" fillId="0" borderId="6" xfId="0" applyFont="1" applyBorder="1" applyAlignment="1" applyProtection="1">
      <alignment horizontal="right"/>
    </xf>
    <xf numFmtId="0" fontId="19" fillId="0" borderId="7" xfId="0" applyFont="1" applyBorder="1" applyAlignment="1" applyProtection="1">
      <alignment horizontal="right"/>
    </xf>
    <xf numFmtId="0" fontId="13" fillId="0" borderId="0" xfId="0" applyFont="1" applyProtection="1"/>
    <xf numFmtId="0" fontId="13" fillId="2" borderId="1" xfId="0" applyFont="1" applyFill="1" applyBorder="1" applyProtection="1"/>
    <xf numFmtId="0" fontId="13" fillId="0" borderId="1" xfId="0" applyFont="1" applyBorder="1" applyProtection="1">
      <protection locked="0"/>
    </xf>
    <xf numFmtId="0" fontId="13" fillId="0" borderId="1" xfId="0" applyFont="1" applyBorder="1" applyProtection="1"/>
    <xf numFmtId="49" fontId="12" fillId="0" borderId="0" xfId="0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20" fillId="0" borderId="0" xfId="0" applyFont="1" applyAlignment="1"/>
    <xf numFmtId="0" fontId="19" fillId="8" borderId="9" xfId="0" applyFont="1" applyFill="1" applyBorder="1" applyAlignment="1" applyProtection="1">
      <alignment horizontal="right"/>
    </xf>
    <xf numFmtId="0" fontId="19" fillId="8" borderId="6" xfId="0" applyFont="1" applyFill="1" applyBorder="1" applyAlignment="1" applyProtection="1">
      <alignment horizontal="right"/>
    </xf>
    <xf numFmtId="0" fontId="19" fillId="8" borderId="7" xfId="0" applyFont="1" applyFill="1" applyBorder="1" applyAlignment="1" applyProtection="1">
      <alignment horizontal="right"/>
    </xf>
    <xf numFmtId="0" fontId="26" fillId="8" borderId="9" xfId="0" applyFont="1" applyFill="1" applyBorder="1" applyAlignment="1" applyProtection="1">
      <alignment horizontal="right"/>
    </xf>
    <xf numFmtId="0" fontId="26" fillId="8" borderId="6" xfId="0" applyFont="1" applyFill="1" applyBorder="1" applyAlignment="1" applyProtection="1">
      <alignment horizontal="right"/>
    </xf>
    <xf numFmtId="0" fontId="26" fillId="8" borderId="7" xfId="0" applyFont="1" applyFill="1" applyBorder="1" applyAlignment="1" applyProtection="1">
      <alignment horizontal="right"/>
    </xf>
    <xf numFmtId="0" fontId="0" fillId="3" borderId="1" xfId="0" applyFill="1" applyBorder="1" applyAlignment="1" applyProtection="1">
      <alignment horizontal="center" vertical="center" textRotation="90"/>
    </xf>
    <xf numFmtId="0" fontId="3" fillId="13" borderId="41" xfId="0" applyFont="1" applyFill="1" applyBorder="1" applyAlignment="1" applyProtection="1">
      <alignment horizontal="center" textRotation="90"/>
    </xf>
    <xf numFmtId="0" fontId="3" fillId="13" borderId="1" xfId="0" applyFont="1" applyFill="1" applyBorder="1" applyAlignment="1" applyProtection="1">
      <alignment horizontal="center" textRotation="90"/>
    </xf>
    <xf numFmtId="0" fontId="8" fillId="12" borderId="51" xfId="0" applyFont="1" applyFill="1" applyBorder="1" applyAlignment="1" applyProtection="1">
      <alignment horizontal="center" vertical="center" textRotation="90" wrapText="1"/>
    </xf>
    <xf numFmtId="0" fontId="0" fillId="12" borderId="52" xfId="0" applyFill="1" applyBorder="1" applyAlignment="1" applyProtection="1">
      <alignment horizontal="center" vertical="center" textRotation="90" wrapText="1"/>
    </xf>
    <xf numFmtId="0" fontId="0" fillId="12" borderId="53" xfId="0" applyFill="1" applyBorder="1" applyAlignment="1" applyProtection="1">
      <alignment horizontal="center" vertical="top" textRotation="90" wrapText="1"/>
    </xf>
    <xf numFmtId="0" fontId="3" fillId="13" borderId="41" xfId="0" applyFont="1" applyFill="1" applyBorder="1" applyAlignment="1" applyProtection="1">
      <alignment horizontal="center" vertical="top" textRotation="90"/>
    </xf>
    <xf numFmtId="0" fontId="3" fillId="13" borderId="41" xfId="0" applyFont="1" applyFill="1" applyBorder="1" applyAlignment="1" applyProtection="1">
      <alignment horizontal="center" vertical="center" textRotation="90"/>
    </xf>
    <xf numFmtId="0" fontId="0" fillId="0" borderId="0" xfId="0" applyAlignment="1" applyProtection="1">
      <alignment horizontal="center"/>
    </xf>
    <xf numFmtId="165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center" textRotation="90"/>
    </xf>
    <xf numFmtId="0" fontId="0" fillId="12" borderId="52" xfId="0" applyFill="1" applyBorder="1" applyAlignment="1" applyProtection="1">
      <alignment horizontal="center"/>
    </xf>
    <xf numFmtId="0" fontId="0" fillId="4" borderId="41" xfId="0" applyFill="1" applyBorder="1" applyAlignment="1" applyProtection="1">
      <alignment horizontal="center"/>
    </xf>
    <xf numFmtId="0" fontId="0" fillId="11" borderId="41" xfId="0" applyFill="1" applyBorder="1" applyAlignment="1" applyProtection="1">
      <alignment horizontal="center"/>
    </xf>
    <xf numFmtId="0" fontId="0" fillId="10" borderId="41" xfId="0" applyFill="1" applyBorder="1" applyAlignment="1" applyProtection="1">
      <alignment horizontal="center"/>
    </xf>
    <xf numFmtId="0" fontId="23" fillId="9" borderId="42" xfId="0" applyFont="1" applyFill="1" applyBorder="1" applyAlignment="1" applyProtection="1">
      <alignment horizontal="center"/>
    </xf>
    <xf numFmtId="0" fontId="23" fillId="9" borderId="43" xfId="0" applyFont="1" applyFill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164" fontId="24" fillId="12" borderId="52" xfId="0" applyNumberFormat="1" applyFont="1" applyFill="1" applyBorder="1" applyAlignment="1" applyProtection="1">
      <alignment horizontal="center"/>
    </xf>
    <xf numFmtId="164" fontId="24" fillId="9" borderId="8" xfId="0" applyNumberFormat="1" applyFont="1" applyFill="1" applyBorder="1" applyAlignment="1" applyProtection="1">
      <alignment horizontal="center"/>
    </xf>
    <xf numFmtId="0" fontId="2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0" fillId="0" borderId="0" xfId="0" applyAlignment="1" applyProtection="1">
      <alignment horizontal="center" vertical="top"/>
    </xf>
    <xf numFmtId="0" fontId="21" fillId="0" borderId="9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right" vertical="center" wrapText="1"/>
    </xf>
    <xf numFmtId="0" fontId="0" fillId="0" borderId="1" xfId="0" applyBorder="1" applyAlignment="1" applyProtection="1">
      <alignment horizontal="center"/>
    </xf>
    <xf numFmtId="0" fontId="0" fillId="4" borderId="1" xfId="0" applyFill="1" applyBorder="1" applyAlignment="1" applyProtection="1">
      <alignment horizontal="center"/>
    </xf>
    <xf numFmtId="1" fontId="0" fillId="0" borderId="0" xfId="0" applyNumberFormat="1" applyAlignment="1" applyProtection="1">
      <alignment horizontal="center"/>
    </xf>
    <xf numFmtId="0" fontId="8" fillId="4" borderId="1" xfId="0" applyFont="1" applyFill="1" applyBorder="1" applyAlignment="1" applyProtection="1">
      <alignment horizontal="center"/>
    </xf>
    <xf numFmtId="0" fontId="23" fillId="9" borderId="2" xfId="0" applyFont="1" applyFill="1" applyBorder="1" applyAlignment="1" applyProtection="1">
      <alignment horizontal="center"/>
    </xf>
    <xf numFmtId="0" fontId="23" fillId="9" borderId="3" xfId="0" applyFont="1" applyFill="1" applyBorder="1" applyAlignment="1" applyProtection="1">
      <alignment horizontal="center"/>
    </xf>
    <xf numFmtId="164" fontId="11" fillId="0" borderId="0" xfId="0" applyNumberFormat="1" applyFont="1" applyAlignment="1" applyProtection="1">
      <alignment horizontal="center"/>
    </xf>
    <xf numFmtId="0" fontId="0" fillId="3" borderId="5" xfId="0" applyFill="1" applyBorder="1" applyAlignment="1" applyProtection="1">
      <alignment horizontal="center" textRotation="90"/>
    </xf>
    <xf numFmtId="0" fontId="8" fillId="0" borderId="1" xfId="0" applyFont="1" applyBorder="1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0" fontId="28" fillId="0" borderId="0" xfId="0" applyFont="1" applyProtection="1">
      <protection hidden="1"/>
    </xf>
    <xf numFmtId="0" fontId="28" fillId="0" borderId="0" xfId="0" applyFont="1" applyProtection="1"/>
    <xf numFmtId="0" fontId="0" fillId="0" borderId="0" xfId="0" applyProtection="1"/>
    <xf numFmtId="0" fontId="0" fillId="5" borderId="1" xfId="0" applyFill="1" applyBorder="1" applyProtection="1"/>
    <xf numFmtId="0" fontId="0" fillId="5" borderId="0" xfId="0" applyFill="1" applyProtection="1"/>
    <xf numFmtId="0" fontId="3" fillId="14" borderId="1" xfId="0" applyFont="1" applyFill="1" applyBorder="1" applyAlignment="1" applyProtection="1">
      <alignment horizontal="center" vertical="center" wrapText="1"/>
    </xf>
    <xf numFmtId="0" fontId="8" fillId="14" borderId="1" xfId="0" applyFont="1" applyFill="1" applyBorder="1" applyProtection="1">
      <protection locked="0"/>
    </xf>
    <xf numFmtId="0" fontId="0" fillId="14" borderId="1" xfId="0" applyFill="1" applyBorder="1" applyProtection="1">
      <protection locked="0"/>
    </xf>
    <xf numFmtId="0" fontId="5" fillId="2" borderId="4" xfId="0" applyFont="1" applyFill="1" applyBorder="1" applyAlignment="1" applyProtection="1">
      <alignment horizontal="center"/>
    </xf>
    <xf numFmtId="0" fontId="0" fillId="0" borderId="0" xfId="0" applyAlignment="1" applyProtection="1">
      <alignment vertical="center"/>
    </xf>
    <xf numFmtId="0" fontId="0" fillId="0" borderId="4" xfId="0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3" fillId="14" borderId="55" xfId="0" applyFont="1" applyFill="1" applyBorder="1" applyAlignment="1" applyProtection="1">
      <alignment horizontal="center" vertical="center" wrapText="1"/>
    </xf>
    <xf numFmtId="0" fontId="8" fillId="14" borderId="55" xfId="0" applyFont="1" applyFill="1" applyBorder="1" applyProtection="1">
      <protection locked="0"/>
    </xf>
    <xf numFmtId="0" fontId="0" fillId="14" borderId="55" xfId="0" applyFill="1" applyBorder="1" applyProtection="1">
      <protection locked="0"/>
    </xf>
    <xf numFmtId="0" fontId="0" fillId="0" borderId="55" xfId="0" applyBorder="1" applyProtection="1"/>
    <xf numFmtId="10" fontId="0" fillId="0" borderId="56" xfId="0" applyNumberFormat="1" applyBorder="1" applyProtection="1"/>
    <xf numFmtId="10" fontId="0" fillId="0" borderId="57" xfId="0" applyNumberFormat="1" applyBorder="1" applyProtection="1"/>
    <xf numFmtId="0" fontId="3" fillId="14" borderId="58" xfId="0" applyFont="1" applyFill="1" applyBorder="1" applyAlignment="1" applyProtection="1">
      <alignment horizontal="center" vertical="center" wrapText="1"/>
    </xf>
    <xf numFmtId="0" fontId="8" fillId="14" borderId="58" xfId="0" applyFont="1" applyFill="1" applyBorder="1" applyProtection="1">
      <protection locked="0"/>
    </xf>
    <xf numFmtId="0" fontId="0" fillId="14" borderId="58" xfId="0" applyFill="1" applyBorder="1" applyProtection="1">
      <protection locked="0"/>
    </xf>
    <xf numFmtId="0" fontId="0" fillId="0" borderId="58" xfId="0" applyBorder="1" applyProtection="1"/>
    <xf numFmtId="10" fontId="0" fillId="0" borderId="59" xfId="0" applyNumberFormat="1" applyBorder="1" applyProtection="1"/>
    <xf numFmtId="0" fontId="0" fillId="5" borderId="55" xfId="0" applyFill="1" applyBorder="1" applyProtection="1"/>
    <xf numFmtId="0" fontId="0" fillId="5" borderId="55" xfId="0" applyFill="1" applyBorder="1" applyProtection="1">
      <protection locked="0"/>
    </xf>
    <xf numFmtId="0" fontId="0" fillId="5" borderId="58" xfId="0" applyFill="1" applyBorder="1" applyProtection="1"/>
    <xf numFmtId="0" fontId="0" fillId="5" borderId="58" xfId="0" applyFill="1" applyBorder="1" applyProtection="1">
      <protection locked="0"/>
    </xf>
    <xf numFmtId="0" fontId="0" fillId="3" borderId="1" xfId="0" applyFill="1" applyBorder="1" applyAlignment="1" applyProtection="1">
      <alignment vertical="top" textRotation="90" shrinkToFit="1"/>
    </xf>
    <xf numFmtId="0" fontId="0" fillId="0" borderId="0" xfId="0" applyAlignment="1" applyProtection="1">
      <alignment vertical="top" shrinkToFit="1"/>
    </xf>
    <xf numFmtId="0" fontId="8" fillId="14" borderId="55" xfId="0" applyFont="1" applyFill="1" applyBorder="1" applyProtection="1"/>
    <xf numFmtId="0" fontId="8" fillId="5" borderId="1" xfId="0" applyFont="1" applyFill="1" applyBorder="1" applyProtection="1"/>
    <xf numFmtId="0" fontId="8" fillId="14" borderId="1" xfId="0" applyFont="1" applyFill="1" applyBorder="1" applyProtection="1"/>
    <xf numFmtId="0" fontId="4" fillId="0" borderId="1" xfId="0" applyFont="1" applyBorder="1" applyAlignment="1" applyProtection="1">
      <alignment horizontal="center" vertical="center" wrapText="1"/>
    </xf>
    <xf numFmtId="0" fontId="8" fillId="5" borderId="1" xfId="0" applyFont="1" applyFill="1" applyBorder="1" applyProtection="1">
      <protection locked="0"/>
    </xf>
    <xf numFmtId="0" fontId="4" fillId="0" borderId="58" xfId="0" applyFont="1" applyBorder="1" applyAlignment="1" applyProtection="1">
      <alignment horizontal="center" vertical="center" wrapText="1"/>
    </xf>
    <xf numFmtId="0" fontId="4" fillId="0" borderId="55" xfId="0" applyFont="1" applyBorder="1" applyAlignment="1" applyProtection="1">
      <alignment horizontal="center" vertical="center" wrapText="1"/>
    </xf>
    <xf numFmtId="0" fontId="8" fillId="5" borderId="58" xfId="0" applyFont="1" applyFill="1" applyBorder="1" applyProtection="1">
      <protection locked="0"/>
    </xf>
    <xf numFmtId="0" fontId="0" fillId="5" borderId="47" xfId="0" applyFill="1" applyBorder="1" applyProtection="1"/>
    <xf numFmtId="0" fontId="4" fillId="2" borderId="55" xfId="0" applyFont="1" applyFill="1" applyBorder="1" applyAlignment="1" applyProtection="1">
      <alignment horizontal="center"/>
    </xf>
    <xf numFmtId="0" fontId="4" fillId="0" borderId="55" xfId="0" applyFont="1" applyBorder="1" applyProtection="1"/>
    <xf numFmtId="0" fontId="4" fillId="0" borderId="56" xfId="0" applyFont="1" applyBorder="1" applyProtection="1"/>
    <xf numFmtId="0" fontId="4" fillId="0" borderId="57" xfId="0" applyFont="1" applyBorder="1" applyProtection="1"/>
    <xf numFmtId="0" fontId="5" fillId="2" borderId="58" xfId="0" applyFont="1" applyFill="1" applyBorder="1" applyAlignment="1" applyProtection="1">
      <alignment horizontal="center"/>
    </xf>
    <xf numFmtId="164" fontId="5" fillId="0" borderId="58" xfId="0" applyNumberFormat="1" applyFont="1" applyBorder="1" applyProtection="1"/>
    <xf numFmtId="164" fontId="5" fillId="0" borderId="59" xfId="0" applyNumberFormat="1" applyFont="1" applyBorder="1" applyProtection="1"/>
    <xf numFmtId="0" fontId="0" fillId="3" borderId="10" xfId="0" applyFill="1" applyBorder="1" applyAlignment="1" applyProtection="1">
      <alignment vertical="center" textRotation="90"/>
    </xf>
    <xf numFmtId="0" fontId="0" fillId="5" borderId="1" xfId="0" applyFill="1" applyBorder="1" applyAlignment="1" applyProtection="1">
      <alignment horizontal="center" vertical="center"/>
    </xf>
    <xf numFmtId="0" fontId="8" fillId="14" borderId="58" xfId="0" applyFont="1" applyFill="1" applyBorder="1" applyProtection="1"/>
    <xf numFmtId="0" fontId="21" fillId="0" borderId="9" xfId="0" applyFont="1" applyBorder="1" applyAlignment="1" applyProtection="1">
      <alignment horizontal="center" vertical="center" shrinkToFit="1"/>
    </xf>
    <xf numFmtId="0" fontId="0" fillId="3" borderId="1" xfId="0" applyFill="1" applyBorder="1" applyAlignment="1" applyProtection="1">
      <alignment horizontal="center" vertical="center" textRotation="90" shrinkToFit="1"/>
    </xf>
    <xf numFmtId="0" fontId="3" fillId="3" borderId="1" xfId="0" applyFont="1" applyFill="1" applyBorder="1" applyAlignment="1" applyProtection="1">
      <alignment horizontal="center" textRotation="90" shrinkToFit="1"/>
    </xf>
    <xf numFmtId="0" fontId="8" fillId="0" borderId="0" xfId="0" applyFont="1" applyAlignment="1" applyProtection="1">
      <alignment horizontal="center" textRotation="90" shrinkToFit="1"/>
    </xf>
    <xf numFmtId="0" fontId="0" fillId="0" borderId="0" xfId="0" applyAlignment="1" applyProtection="1">
      <alignment horizontal="center" textRotation="90" shrinkToFit="1"/>
    </xf>
    <xf numFmtId="0" fontId="3" fillId="14" borderId="1" xfId="0" applyFont="1" applyFill="1" applyBorder="1" applyAlignment="1" applyProtection="1">
      <alignment horizontal="center" vertical="center" wrapText="1"/>
      <protection locked="0"/>
    </xf>
    <xf numFmtId="0" fontId="27" fillId="8" borderId="0" xfId="0" applyFont="1" applyFill="1" applyBorder="1" applyAlignment="1" applyProtection="1">
      <alignment horizontal="left"/>
    </xf>
    <xf numFmtId="0" fontId="1" fillId="8" borderId="0" xfId="0" applyFont="1" applyFill="1" applyBorder="1" applyAlignment="1" applyProtection="1">
      <alignment horizontal="left"/>
    </xf>
    <xf numFmtId="0" fontId="1" fillId="8" borderId="14" xfId="0" applyFont="1" applyFill="1" applyBorder="1" applyAlignment="1" applyProtection="1">
      <alignment horizontal="left"/>
    </xf>
    <xf numFmtId="0" fontId="8" fillId="14" borderId="55" xfId="0" applyFont="1" applyFill="1" applyBorder="1" applyAlignment="1" applyProtection="1">
      <alignment horizontal="left"/>
    </xf>
    <xf numFmtId="0" fontId="8" fillId="5" borderId="1" xfId="0" applyFont="1" applyFill="1" applyBorder="1" applyAlignment="1" applyProtection="1">
      <alignment horizontal="left"/>
    </xf>
    <xf numFmtId="0" fontId="8" fillId="14" borderId="1" xfId="0" applyFont="1" applyFill="1" applyBorder="1" applyAlignment="1" applyProtection="1">
      <alignment horizontal="left"/>
    </xf>
    <xf numFmtId="0" fontId="8" fillId="5" borderId="58" xfId="0" applyFont="1" applyFill="1" applyBorder="1" applyAlignment="1" applyProtection="1">
      <alignment horizontal="left"/>
    </xf>
    <xf numFmtId="0" fontId="8" fillId="14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/>
    </xf>
    <xf numFmtId="0" fontId="0" fillId="0" borderId="58" xfId="0" applyBorder="1" applyAlignment="1">
      <alignment horizontal="left"/>
    </xf>
    <xf numFmtId="0" fontId="0" fillId="14" borderId="55" xfId="0" applyFont="1" applyFill="1" applyBorder="1" applyAlignment="1" applyProtection="1">
      <alignment horizontal="left"/>
    </xf>
    <xf numFmtId="0" fontId="0" fillId="5" borderId="1" xfId="0" applyFill="1" applyBorder="1" applyAlignment="1" applyProtection="1">
      <alignment horizontal="left"/>
    </xf>
    <xf numFmtId="0" fontId="0" fillId="14" borderId="1" xfId="0" applyFont="1" applyFill="1" applyBorder="1" applyAlignment="1" applyProtection="1">
      <alignment horizontal="left"/>
    </xf>
    <xf numFmtId="0" fontId="0" fillId="14" borderId="58" xfId="0" applyFont="1" applyFill="1" applyBorder="1" applyAlignment="1" applyProtection="1">
      <alignment horizontal="left"/>
    </xf>
    <xf numFmtId="0" fontId="0" fillId="5" borderId="55" xfId="0" applyFill="1" applyBorder="1" applyAlignment="1" applyProtection="1">
      <alignment horizontal="left"/>
    </xf>
    <xf numFmtId="0" fontId="0" fillId="0" borderId="10" xfId="0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0" fontId="8" fillId="0" borderId="54" xfId="0" applyFont="1" applyBorder="1" applyAlignment="1" applyProtection="1">
      <alignment horizontal="center" vertical="center"/>
    </xf>
    <xf numFmtId="0" fontId="3" fillId="14" borderId="5" xfId="0" applyFont="1" applyFill="1" applyBorder="1" applyAlignment="1" applyProtection="1">
      <alignment horizontal="center" vertical="center" wrapText="1"/>
    </xf>
    <xf numFmtId="0" fontId="8" fillId="14" borderId="5" xfId="0" applyFont="1" applyFill="1" applyBorder="1" applyProtection="1"/>
    <xf numFmtId="0" fontId="8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0" fillId="0" borderId="0" xfId="0" applyFont="1"/>
    <xf numFmtId="0" fontId="15" fillId="6" borderId="31" xfId="0" applyFont="1" applyFill="1" applyBorder="1" applyAlignment="1">
      <alignment horizontal="center" vertical="top"/>
    </xf>
    <xf numFmtId="0" fontId="16" fillId="6" borderId="32" xfId="0" applyFont="1" applyFill="1" applyBorder="1" applyAlignment="1">
      <alignment horizontal="center" vertical="top"/>
    </xf>
    <xf numFmtId="0" fontId="14" fillId="6" borderId="0" xfId="0" applyFont="1" applyFill="1" applyBorder="1" applyAlignment="1">
      <alignment vertical="center" wrapText="1"/>
    </xf>
    <xf numFmtId="0" fontId="0" fillId="6" borderId="0" xfId="0" applyFill="1" applyBorder="1" applyAlignment="1">
      <alignment vertical="center"/>
    </xf>
    <xf numFmtId="17" fontId="2" fillId="0" borderId="0" xfId="0" applyNumberFormat="1" applyFont="1" applyBorder="1" applyAlignment="1"/>
    <xf numFmtId="0" fontId="2" fillId="0" borderId="0" xfId="0" applyFont="1" applyBorder="1" applyAlignment="1"/>
    <xf numFmtId="0" fontId="0" fillId="0" borderId="0" xfId="0" applyAlignment="1"/>
    <xf numFmtId="17" fontId="17" fillId="6" borderId="0" xfId="0" applyNumberFormat="1" applyFont="1" applyFill="1" applyBorder="1" applyAlignment="1">
      <alignment wrapText="1"/>
    </xf>
    <xf numFmtId="0" fontId="18" fillId="6" borderId="0" xfId="0" applyFont="1" applyFill="1" applyBorder="1" applyAlignment="1">
      <alignment wrapText="1"/>
    </xf>
    <xf numFmtId="17" fontId="14" fillId="6" borderId="0" xfId="0" applyNumberFormat="1" applyFont="1" applyFill="1" applyBorder="1" applyAlignment="1">
      <alignment wrapText="1"/>
    </xf>
    <xf numFmtId="0" fontId="0" fillId="6" borderId="0" xfId="0" applyFill="1" applyBorder="1" applyAlignment="1">
      <alignment wrapText="1"/>
    </xf>
    <xf numFmtId="0" fontId="14" fillId="6" borderId="0" xfId="0" applyFont="1" applyFill="1" applyBorder="1" applyAlignment="1">
      <alignment wrapText="1"/>
    </xf>
    <xf numFmtId="49" fontId="12" fillId="0" borderId="22" xfId="0" applyNumberFormat="1" applyFont="1" applyBorder="1" applyAlignment="1">
      <alignment horizontal="center"/>
    </xf>
    <xf numFmtId="49" fontId="0" fillId="0" borderId="22" xfId="0" applyNumberFormat="1" applyBorder="1" applyAlignment="1">
      <alignment horizontal="center"/>
    </xf>
    <xf numFmtId="49" fontId="12" fillId="0" borderId="0" xfId="0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12" fillId="0" borderId="40" xfId="0" applyNumberFormat="1" applyFont="1" applyBorder="1" applyAlignment="1">
      <alignment horizontal="center" vertical="top"/>
    </xf>
    <xf numFmtId="49" fontId="0" fillId="0" borderId="40" xfId="0" applyNumberFormat="1" applyBorder="1" applyAlignment="1">
      <alignment horizontal="center" vertical="top"/>
    </xf>
    <xf numFmtId="0" fontId="20" fillId="0" borderId="0" xfId="0" applyFont="1" applyAlignment="1"/>
    <xf numFmtId="17" fontId="14" fillId="6" borderId="0" xfId="0" applyNumberFormat="1" applyFont="1" applyFill="1" applyBorder="1" applyAlignment="1">
      <alignment vertical="top" wrapText="1"/>
    </xf>
    <xf numFmtId="0" fontId="0" fillId="6" borderId="0" xfId="0" applyFill="1" applyBorder="1" applyAlignment="1">
      <alignment vertical="top" wrapText="1"/>
    </xf>
    <xf numFmtId="0" fontId="14" fillId="6" borderId="0" xfId="0" applyFont="1" applyFill="1" applyBorder="1" applyAlignment="1">
      <alignment vertical="top" wrapText="1"/>
    </xf>
    <xf numFmtId="0" fontId="0" fillId="0" borderId="27" xfId="0" applyBorder="1" applyAlignment="1"/>
    <xf numFmtId="0" fontId="1" fillId="7" borderId="17" xfId="0" applyFont="1" applyFill="1" applyBorder="1" applyAlignment="1" applyProtection="1">
      <alignment horizontal="right"/>
    </xf>
    <xf numFmtId="0" fontId="0" fillId="7" borderId="18" xfId="0" applyFill="1" applyBorder="1" applyAlignment="1" applyProtection="1">
      <alignment horizontal="right"/>
    </xf>
    <xf numFmtId="0" fontId="25" fillId="0" borderId="16" xfId="0" applyFont="1" applyBorder="1" applyAlignment="1" applyProtection="1">
      <protection locked="0"/>
    </xf>
    <xf numFmtId="0" fontId="25" fillId="0" borderId="13" xfId="0" applyFont="1" applyBorder="1" applyAlignment="1" applyProtection="1">
      <protection locked="0"/>
    </xf>
    <xf numFmtId="0" fontId="25" fillId="0" borderId="14" xfId="0" applyFont="1" applyBorder="1" applyAlignment="1" applyProtection="1">
      <protection locked="0"/>
    </xf>
    <xf numFmtId="0" fontId="25" fillId="0" borderId="15" xfId="0" applyFont="1" applyBorder="1" applyAlignment="1" applyProtection="1">
      <protection locked="0"/>
    </xf>
    <xf numFmtId="0" fontId="11" fillId="0" borderId="61" xfId="0" applyFont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11" fillId="0" borderId="20" xfId="0" applyFont="1" applyBorder="1" applyAlignment="1" applyProtection="1">
      <alignment horizontal="center" wrapText="1"/>
    </xf>
    <xf numFmtId="0" fontId="11" fillId="0" borderId="21" xfId="0" applyFont="1" applyBorder="1" applyAlignment="1" applyProtection="1">
      <alignment horizontal="center" wrapText="1"/>
    </xf>
    <xf numFmtId="164" fontId="11" fillId="0" borderId="21" xfId="0" applyNumberFormat="1" applyFont="1" applyBorder="1" applyAlignment="1" applyProtection="1">
      <alignment horizontal="center"/>
    </xf>
    <xf numFmtId="0" fontId="11" fillId="0" borderId="21" xfId="0" applyFont="1" applyBorder="1" applyAlignment="1" applyProtection="1">
      <alignment horizontal="center"/>
    </xf>
    <xf numFmtId="0" fontId="5" fillId="0" borderId="44" xfId="0" applyFont="1" applyBorder="1" applyAlignment="1" applyProtection="1">
      <alignment horizontal="justify" vertical="justify" wrapText="1"/>
    </xf>
    <xf numFmtId="0" fontId="7" fillId="0" borderId="39" xfId="0" applyFont="1" applyBorder="1" applyAlignment="1" applyProtection="1">
      <alignment horizontal="justify" vertical="justify" wrapText="1"/>
    </xf>
    <xf numFmtId="0" fontId="7" fillId="0" borderId="41" xfId="0" applyFont="1" applyBorder="1" applyAlignment="1" applyProtection="1">
      <alignment horizontal="justify" vertical="justify" wrapText="1"/>
    </xf>
    <xf numFmtId="0" fontId="3" fillId="0" borderId="64" xfId="0" applyFont="1" applyBorder="1" applyAlignment="1" applyProtection="1">
      <alignment horizontal="center" vertical="center" wrapText="1"/>
    </xf>
    <xf numFmtId="0" fontId="3" fillId="0" borderId="61" xfId="0" applyFont="1" applyBorder="1" applyAlignment="1" applyProtection="1">
      <alignment horizontal="center" vertical="center" wrapText="1"/>
    </xf>
    <xf numFmtId="0" fontId="3" fillId="0" borderId="62" xfId="0" applyFont="1" applyBorder="1" applyAlignment="1" applyProtection="1">
      <alignment horizontal="center" vertical="center" wrapText="1"/>
    </xf>
    <xf numFmtId="0" fontId="3" fillId="0" borderId="60" xfId="0" applyFont="1" applyBorder="1" applyAlignment="1" applyProtection="1">
      <alignment horizontal="center" vertical="center" wrapText="1"/>
    </xf>
    <xf numFmtId="0" fontId="29" fillId="0" borderId="50" xfId="0" applyFont="1" applyBorder="1" applyAlignment="1" applyProtection="1">
      <alignment horizontal="center" vertical="center"/>
    </xf>
    <xf numFmtId="0" fontId="29" fillId="0" borderId="22" xfId="0" applyFont="1" applyBorder="1" applyAlignment="1">
      <alignment horizontal="center" vertical="center"/>
    </xf>
    <xf numFmtId="0" fontId="29" fillId="0" borderId="46" xfId="0" applyFont="1" applyBorder="1" applyAlignment="1">
      <alignment horizontal="center" vertical="center"/>
    </xf>
    <xf numFmtId="0" fontId="0" fillId="3" borderId="4" xfId="0" applyFill="1" applyBorder="1" applyAlignment="1" applyProtection="1">
      <alignment textRotation="90"/>
    </xf>
    <xf numFmtId="0" fontId="0" fillId="0" borderId="63" xfId="0" applyBorder="1" applyAlignment="1">
      <alignment textRotation="90"/>
    </xf>
    <xf numFmtId="0" fontId="25" fillId="8" borderId="0" xfId="0" applyFont="1" applyFill="1" applyBorder="1" applyAlignment="1" applyProtection="1"/>
    <xf numFmtId="0" fontId="25" fillId="8" borderId="14" xfId="0" applyFont="1" applyFill="1" applyBorder="1" applyAlignment="1" applyProtection="1"/>
    <xf numFmtId="0" fontId="11" fillId="0" borderId="60" xfId="0" applyFont="1" applyBorder="1" applyAlignment="1" applyProtection="1">
      <alignment horizontal="center" vertical="center"/>
    </xf>
    <xf numFmtId="0" fontId="0" fillId="0" borderId="55" xfId="0" applyBorder="1" applyAlignment="1">
      <alignment horizontal="center" vertical="center"/>
    </xf>
    <xf numFmtId="0" fontId="4" fillId="0" borderId="55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14" borderId="1" xfId="0" applyFont="1" applyFill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3" fillId="14" borderId="4" xfId="0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4" fillId="0" borderId="65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vertical="top" shrinkToFit="1"/>
    </xf>
    <xf numFmtId="0" fontId="0" fillId="0" borderId="0" xfId="0" applyBorder="1" applyAlignment="1">
      <alignment vertical="top" shrinkToFit="1"/>
    </xf>
    <xf numFmtId="164" fontId="11" fillId="0" borderId="20" xfId="0" applyNumberFormat="1" applyFont="1" applyBorder="1" applyAlignment="1" applyProtection="1">
      <alignment horizontal="center"/>
    </xf>
    <xf numFmtId="0" fontId="29" fillId="0" borderId="54" xfId="0" applyFont="1" applyBorder="1" applyAlignment="1" applyProtection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9" fillId="0" borderId="47" xfId="0" applyFont="1" applyBorder="1" applyAlignment="1">
      <alignment horizontal="center" vertical="center"/>
    </xf>
    <xf numFmtId="0" fontId="0" fillId="0" borderId="1" xfId="0" applyBorder="1" applyAlignment="1"/>
    <xf numFmtId="0" fontId="0" fillId="0" borderId="61" xfId="0" applyBorder="1" applyAlignment="1"/>
    <xf numFmtId="0" fontId="0" fillId="0" borderId="62" xfId="0" applyBorder="1" applyAlignment="1"/>
    <xf numFmtId="0" fontId="0" fillId="0" borderId="58" xfId="0" applyBorder="1" applyAlignment="1">
      <alignment horizontal="center" vertical="center" wrapText="1"/>
    </xf>
    <xf numFmtId="0" fontId="3" fillId="14" borderId="55" xfId="0" applyFont="1" applyFill="1" applyBorder="1" applyAlignment="1" applyProtection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11" fillId="0" borderId="50" xfId="0" applyFont="1" applyBorder="1" applyAlignment="1" applyProtection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11" fillId="0" borderId="54" xfId="0" applyFont="1" applyBorder="1" applyAlignment="1" applyProtection="1">
      <alignment horizontal="center" vertical="center"/>
    </xf>
    <xf numFmtId="0" fontId="22" fillId="9" borderId="4" xfId="0" applyFont="1" applyFill="1" applyBorder="1" applyAlignment="1" applyProtection="1">
      <alignment horizontal="right"/>
    </xf>
    <xf numFmtId="0" fontId="11" fillId="9" borderId="50" xfId="0" applyFont="1" applyFill="1" applyBorder="1" applyAlignment="1" applyProtection="1">
      <alignment horizontal="right"/>
    </xf>
    <xf numFmtId="0" fontId="21" fillId="0" borderId="48" xfId="0" applyFont="1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21" fillId="0" borderId="11" xfId="0" applyFont="1" applyBorder="1" applyAlignment="1" applyProtection="1">
      <alignment horizontal="center" vertical="center"/>
    </xf>
    <xf numFmtId="0" fontId="0" fillId="0" borderId="49" xfId="0" applyBorder="1" applyAlignment="1" applyProtection="1">
      <alignment horizontal="center" vertical="center"/>
    </xf>
    <xf numFmtId="0" fontId="0" fillId="5" borderId="0" xfId="0" applyFill="1" applyBorder="1" applyAlignment="1" applyProtection="1">
      <alignment horizontal="center" vertical="top" textRotation="90"/>
    </xf>
    <xf numFmtId="0" fontId="0" fillId="5" borderId="0" xfId="0" applyFill="1" applyBorder="1" applyAlignment="1" applyProtection="1">
      <alignment horizontal="center" vertical="top"/>
    </xf>
    <xf numFmtId="0" fontId="3" fillId="14" borderId="44" xfId="0" applyFont="1" applyFill="1" applyBorder="1" applyAlignment="1" applyProtection="1">
      <alignment horizontal="right" vertical="center" wrapText="1"/>
    </xf>
    <xf numFmtId="0" fontId="0" fillId="14" borderId="39" xfId="0" applyFill="1" applyBorder="1" applyAlignment="1" applyProtection="1">
      <alignment horizontal="right"/>
    </xf>
    <xf numFmtId="0" fontId="3" fillId="9" borderId="1" xfId="0" applyFont="1" applyFill="1" applyBorder="1" applyAlignment="1" applyProtection="1">
      <alignment horizontal="right"/>
    </xf>
    <xf numFmtId="0" fontId="0" fillId="9" borderId="44" xfId="0" applyFill="1" applyBorder="1" applyAlignment="1" applyProtection="1">
      <alignment horizontal="right"/>
    </xf>
    <xf numFmtId="0" fontId="22" fillId="9" borderId="1" xfId="0" applyFont="1" applyFill="1" applyBorder="1" applyAlignment="1" applyProtection="1">
      <alignment horizontal="right"/>
    </xf>
    <xf numFmtId="0" fontId="11" fillId="9" borderId="44" xfId="0" applyFont="1" applyFill="1" applyBorder="1" applyAlignment="1" applyProtection="1">
      <alignment horizontal="right"/>
    </xf>
    <xf numFmtId="0" fontId="3" fillId="2" borderId="12" xfId="0" applyFont="1" applyFill="1" applyBorder="1" applyAlignment="1" applyProtection="1">
      <alignment horizontal="right"/>
    </xf>
    <xf numFmtId="0" fontId="0" fillId="0" borderId="39" xfId="0" applyBorder="1" applyAlignment="1" applyProtection="1">
      <alignment horizontal="right"/>
    </xf>
    <xf numFmtId="0" fontId="27" fillId="8" borderId="16" xfId="0" applyFont="1" applyFill="1" applyBorder="1" applyAlignment="1" applyProtection="1">
      <alignment horizontal="left"/>
    </xf>
    <xf numFmtId="0" fontId="1" fillId="8" borderId="16" xfId="0" applyFont="1" applyFill="1" applyBorder="1" applyAlignment="1" applyProtection="1">
      <alignment horizontal="left"/>
    </xf>
    <xf numFmtId="0" fontId="1" fillId="8" borderId="13" xfId="0" applyFont="1" applyFill="1" applyBorder="1" applyAlignment="1" applyProtection="1">
      <alignment horizontal="left"/>
    </xf>
    <xf numFmtId="0" fontId="27" fillId="8" borderId="0" xfId="0" applyFont="1" applyFill="1" applyBorder="1" applyAlignment="1" applyProtection="1">
      <alignment horizontal="left"/>
    </xf>
    <xf numFmtId="0" fontId="1" fillId="8" borderId="0" xfId="0" applyFont="1" applyFill="1" applyBorder="1" applyAlignment="1" applyProtection="1">
      <alignment horizontal="left"/>
    </xf>
    <xf numFmtId="0" fontId="1" fillId="8" borderId="14" xfId="0" applyFont="1" applyFill="1" applyBorder="1" applyAlignment="1" applyProtection="1">
      <alignment horizontal="left"/>
    </xf>
    <xf numFmtId="0" fontId="27" fillId="8" borderId="45" xfId="0" applyFont="1" applyFill="1" applyBorder="1" applyAlignment="1" applyProtection="1">
      <alignment horizontal="left"/>
    </xf>
    <xf numFmtId="0" fontId="1" fillId="8" borderId="45" xfId="0" applyFont="1" applyFill="1" applyBorder="1" applyAlignment="1" applyProtection="1">
      <alignment horizontal="left"/>
    </xf>
    <xf numFmtId="0" fontId="1" fillId="8" borderId="15" xfId="0" applyFont="1" applyFill="1" applyBorder="1" applyAlignment="1" applyProtection="1">
      <alignment horizontal="left"/>
    </xf>
    <xf numFmtId="0" fontId="3" fillId="2" borderId="12" xfId="0" applyFont="1" applyFill="1" applyBorder="1" applyAlignment="1" applyProtection="1">
      <alignment horizontal="center"/>
    </xf>
    <xf numFmtId="0" fontId="0" fillId="0" borderId="41" xfId="0" applyBorder="1" applyAlignment="1" applyProtection="1"/>
    <xf numFmtId="0" fontId="22" fillId="9" borderId="1" xfId="0" applyFont="1" applyFill="1" applyBorder="1" applyAlignment="1" applyProtection="1">
      <alignment horizontal="center"/>
    </xf>
    <xf numFmtId="0" fontId="11" fillId="9" borderId="1" xfId="0" applyFont="1" applyFill="1" applyBorder="1" applyAlignment="1" applyProtection="1">
      <alignment horizontal="center"/>
    </xf>
    <xf numFmtId="0" fontId="3" fillId="9" borderId="1" xfId="0" applyFont="1" applyFill="1" applyBorder="1" applyAlignment="1" applyProtection="1">
      <alignment horizontal="center"/>
    </xf>
    <xf numFmtId="0" fontId="0" fillId="9" borderId="1" xfId="0" applyFill="1" applyBorder="1" applyAlignment="1" applyProtection="1">
      <alignment horizontal="center"/>
    </xf>
  </cellXfs>
  <cellStyles count="2">
    <cellStyle name="Normal" xfId="0" builtinId="0"/>
    <cellStyle name="Normal 2" xfId="1"/>
  </cellStyles>
  <dxfs count="36">
    <dxf>
      <font>
        <color theme="0"/>
      </font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  <fill>
        <patternFill>
          <bgColor theme="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19050</xdr:colOff>
      <xdr:row>14</xdr:row>
      <xdr:rowOff>0</xdr:rowOff>
    </xdr:from>
    <xdr:to>
      <xdr:col>12</xdr:col>
      <xdr:colOff>665294</xdr:colOff>
      <xdr:row>23</xdr:row>
      <xdr:rowOff>66674</xdr:rowOff>
    </xdr:to>
    <xdr:pic>
      <xdr:nvPicPr>
        <xdr:cNvPr id="5133" name="Image 1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2066925"/>
          <a:ext cx="4456244" cy="2533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733425</xdr:colOff>
      <xdr:row>30</xdr:row>
      <xdr:rowOff>0</xdr:rowOff>
    </xdr:from>
    <xdr:to>
      <xdr:col>12</xdr:col>
      <xdr:colOff>657225</xdr:colOff>
      <xdr:row>39</xdr:row>
      <xdr:rowOff>114299</xdr:rowOff>
    </xdr:to>
    <xdr:pic>
      <xdr:nvPicPr>
        <xdr:cNvPr id="5134" name="Image 1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5781675"/>
          <a:ext cx="4495800" cy="2514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589206</xdr:colOff>
      <xdr:row>33</xdr:row>
      <xdr:rowOff>38610</xdr:rowOff>
    </xdr:from>
    <xdr:to>
      <xdr:col>8</xdr:col>
      <xdr:colOff>434479</xdr:colOff>
      <xdr:row>34</xdr:row>
      <xdr:rowOff>38296</xdr:rowOff>
    </xdr:to>
    <xdr:sp macro="" textlink="">
      <xdr:nvSpPr>
        <xdr:cNvPr id="2" name="Flèche droite à entaille 1"/>
        <xdr:cNvSpPr/>
      </xdr:nvSpPr>
      <xdr:spPr>
        <a:xfrm rot="-600000">
          <a:off x="3770556" y="6620385"/>
          <a:ext cx="2131273" cy="218761"/>
        </a:xfrm>
        <a:prstGeom prst="notchedRightArrow">
          <a:avLst>
            <a:gd name="adj1" fmla="val 50000"/>
            <a:gd name="adj2" fmla="val 56549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1</xdr:col>
      <xdr:colOff>35944</xdr:colOff>
      <xdr:row>0</xdr:row>
      <xdr:rowOff>125802</xdr:rowOff>
    </xdr:from>
    <xdr:to>
      <xdr:col>2</xdr:col>
      <xdr:colOff>898586</xdr:colOff>
      <xdr:row>4</xdr:row>
      <xdr:rowOff>21464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435" y="125802"/>
          <a:ext cx="1186132" cy="1728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7"/>
  <sheetViews>
    <sheetView tabSelected="1" view="pageLayout" topLeftCell="A40" zoomScaleNormal="53" zoomScaleSheetLayoutView="100" workbookViewId="0">
      <selection activeCell="F6" sqref="F6"/>
    </sheetView>
  </sheetViews>
  <sheetFormatPr baseColWidth="10" defaultRowHeight="12.75" x14ac:dyDescent="0.2"/>
  <cols>
    <col min="1" max="2" width="4.85546875" customWidth="1"/>
    <col min="3" max="3" width="15.140625" bestFit="1" customWidth="1"/>
  </cols>
  <sheetData>
    <row r="1" spans="2:13" ht="9.75" customHeight="1" x14ac:dyDescent="0.2"/>
    <row r="2" spans="2:13" ht="54.75" customHeight="1" x14ac:dyDescent="0.4">
      <c r="C2" s="44"/>
      <c r="D2" s="177" t="s">
        <v>43</v>
      </c>
      <c r="E2" s="178"/>
      <c r="F2" s="178"/>
      <c r="G2" s="178"/>
      <c r="H2" s="178"/>
      <c r="I2" s="178"/>
      <c r="J2" s="178"/>
      <c r="K2" s="178"/>
      <c r="L2" s="178"/>
      <c r="M2" s="178"/>
    </row>
    <row r="3" spans="2:13" ht="29.25" customHeight="1" x14ac:dyDescent="0.4">
      <c r="C3" s="42"/>
      <c r="D3" s="179" t="s">
        <v>42</v>
      </c>
      <c r="E3" s="180"/>
      <c r="F3" s="180"/>
      <c r="G3" s="180"/>
      <c r="H3" s="180"/>
      <c r="I3" s="180"/>
      <c r="J3" s="180"/>
      <c r="K3" s="180"/>
      <c r="L3" s="180"/>
      <c r="M3" s="180"/>
    </row>
    <row r="4" spans="2:13" ht="49.5" customHeight="1" thickBot="1" x14ac:dyDescent="0.45">
      <c r="C4" s="42"/>
      <c r="D4" s="181" t="s">
        <v>41</v>
      </c>
      <c r="E4" s="182"/>
      <c r="F4" s="182"/>
      <c r="G4" s="182"/>
      <c r="H4" s="182"/>
      <c r="I4" s="182"/>
      <c r="J4" s="182"/>
      <c r="K4" s="182"/>
      <c r="L4" s="182"/>
      <c r="M4" s="182"/>
    </row>
    <row r="5" spans="2:13" ht="27" thickTop="1" x14ac:dyDescent="0.4">
      <c r="C5" s="42"/>
      <c r="D5" s="43"/>
      <c r="E5" s="43"/>
      <c r="F5" s="43"/>
      <c r="G5" s="43"/>
      <c r="H5" s="43"/>
      <c r="I5" s="43"/>
      <c r="J5" s="43"/>
      <c r="K5" s="43"/>
      <c r="L5" s="43"/>
      <c r="M5" s="43"/>
    </row>
    <row r="6" spans="2:13" ht="76.5" x14ac:dyDescent="1.1000000000000001">
      <c r="B6" s="164" t="s">
        <v>175</v>
      </c>
      <c r="C6" s="42"/>
      <c r="D6" s="43"/>
      <c r="E6" s="43"/>
      <c r="F6" s="43"/>
      <c r="G6" s="43"/>
      <c r="H6" s="43"/>
      <c r="I6" s="43"/>
      <c r="J6" s="43"/>
      <c r="K6" s="43"/>
      <c r="L6" s="43"/>
      <c r="M6" s="43"/>
    </row>
    <row r="7" spans="2:13" ht="26.25" x14ac:dyDescent="0.4">
      <c r="C7" s="42"/>
      <c r="D7" s="43"/>
      <c r="E7" s="43"/>
      <c r="F7" s="43"/>
      <c r="G7" s="43"/>
      <c r="H7" s="43"/>
      <c r="I7" s="43"/>
      <c r="J7" s="43"/>
      <c r="K7" s="43"/>
      <c r="L7" s="43"/>
      <c r="M7" s="43"/>
    </row>
    <row r="8" spans="2:13" ht="20.25" x14ac:dyDescent="0.3">
      <c r="B8" s="183" t="s">
        <v>162</v>
      </c>
      <c r="C8" s="183"/>
      <c r="D8" s="43"/>
      <c r="E8" s="43"/>
      <c r="F8" s="43"/>
      <c r="G8" s="43"/>
      <c r="H8" s="43"/>
      <c r="I8" s="43"/>
      <c r="J8" s="43"/>
      <c r="K8" s="43"/>
      <c r="L8" s="43"/>
      <c r="M8" s="43"/>
    </row>
    <row r="9" spans="2:13" ht="20.25" x14ac:dyDescent="0.3">
      <c r="B9" s="45"/>
      <c r="C9" s="45"/>
      <c r="D9" s="43"/>
      <c r="E9" s="43"/>
      <c r="F9" s="43"/>
      <c r="G9" s="43"/>
      <c r="H9" s="43"/>
      <c r="I9" s="43"/>
      <c r="J9" s="43"/>
      <c r="K9" s="43"/>
      <c r="L9" s="43"/>
      <c r="M9" s="43"/>
    </row>
    <row r="10" spans="2:13" ht="13.5" thickBot="1" x14ac:dyDescent="0.25">
      <c r="B10" s="3"/>
    </row>
    <row r="11" spans="2:13" ht="21.75" thickTop="1" thickBot="1" x14ac:dyDescent="0.25">
      <c r="B11" s="165">
        <v>1</v>
      </c>
      <c r="C11" s="166"/>
      <c r="D11" s="43"/>
      <c r="E11" s="43"/>
      <c r="F11" s="43"/>
      <c r="G11" s="43"/>
      <c r="H11" s="43"/>
      <c r="I11" s="43"/>
      <c r="J11" s="43"/>
      <c r="K11" s="43"/>
      <c r="L11" s="43"/>
      <c r="M11" s="43"/>
    </row>
    <row r="12" spans="2:13" ht="13.5" thickTop="1" x14ac:dyDescent="0.2">
      <c r="B12" s="32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4"/>
    </row>
    <row r="13" spans="2:13" ht="18" x14ac:dyDescent="0.25">
      <c r="B13" s="27"/>
      <c r="C13" s="169" t="s">
        <v>5</v>
      </c>
      <c r="D13" s="170"/>
      <c r="E13" s="170"/>
      <c r="F13" s="170"/>
      <c r="G13" s="170"/>
      <c r="H13" s="170"/>
      <c r="I13" s="170"/>
      <c r="J13" s="170"/>
      <c r="K13" s="171"/>
      <c r="L13" s="11"/>
      <c r="M13" s="28"/>
    </row>
    <row r="14" spans="2:13" x14ac:dyDescent="0.2">
      <c r="B14" s="27"/>
      <c r="C14" s="15"/>
      <c r="D14" s="14"/>
      <c r="E14" s="14"/>
      <c r="F14" s="14"/>
      <c r="G14" s="14"/>
      <c r="H14" s="14"/>
      <c r="I14" s="14"/>
      <c r="J14" s="14"/>
      <c r="K14" s="11"/>
      <c r="L14" s="11"/>
      <c r="M14" s="28"/>
    </row>
    <row r="15" spans="2:13" ht="42" customHeight="1" x14ac:dyDescent="0.2">
      <c r="B15" s="27"/>
      <c r="C15" s="167" t="s">
        <v>44</v>
      </c>
      <c r="D15" s="168"/>
      <c r="E15" s="168"/>
      <c r="F15" s="168"/>
      <c r="G15" s="16"/>
      <c r="H15" s="16"/>
      <c r="I15" s="16"/>
      <c r="J15" s="16"/>
      <c r="K15" s="11"/>
      <c r="L15" s="11"/>
      <c r="M15" s="28"/>
    </row>
    <row r="16" spans="2:13" x14ac:dyDescent="0.2">
      <c r="B16" s="27"/>
      <c r="C16" s="168"/>
      <c r="D16" s="168"/>
      <c r="E16" s="168"/>
      <c r="F16" s="168"/>
      <c r="G16" s="16"/>
      <c r="H16" s="16"/>
      <c r="I16" s="16"/>
      <c r="J16" s="16"/>
      <c r="K16" s="11"/>
      <c r="L16" s="11"/>
      <c r="M16" s="28"/>
    </row>
    <row r="17" spans="2:13" ht="63" customHeight="1" x14ac:dyDescent="0.2">
      <c r="B17" s="27"/>
      <c r="C17" s="168"/>
      <c r="D17" s="168"/>
      <c r="E17" s="168"/>
      <c r="F17" s="168"/>
      <c r="G17" s="16"/>
      <c r="H17" s="16"/>
      <c r="I17" s="16"/>
      <c r="J17" s="16"/>
      <c r="K17" s="11"/>
      <c r="L17" s="11"/>
      <c r="M17" s="28"/>
    </row>
    <row r="18" spans="2:13" x14ac:dyDescent="0.2">
      <c r="B18" s="27"/>
      <c r="C18" s="13"/>
      <c r="D18" s="11"/>
      <c r="E18" s="11"/>
      <c r="F18" s="11"/>
      <c r="G18" s="11"/>
      <c r="H18" s="11"/>
      <c r="I18" s="11"/>
      <c r="J18" s="11"/>
      <c r="K18" s="11"/>
      <c r="L18" s="11"/>
      <c r="M18" s="28"/>
    </row>
    <row r="19" spans="2:13" x14ac:dyDescent="0.2">
      <c r="B19" s="27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28"/>
    </row>
    <row r="20" spans="2:13" x14ac:dyDescent="0.2">
      <c r="B20" s="27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28"/>
    </row>
    <row r="21" spans="2:13" x14ac:dyDescent="0.2">
      <c r="B21" s="27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28"/>
    </row>
    <row r="22" spans="2:13" x14ac:dyDescent="0.2">
      <c r="B22" s="27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28"/>
    </row>
    <row r="23" spans="2:13" x14ac:dyDescent="0.2">
      <c r="B23" s="27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28"/>
    </row>
    <row r="24" spans="2:13" ht="13.5" thickBot="1" x14ac:dyDescent="0.25">
      <c r="B24" s="29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1"/>
    </row>
    <row r="25" spans="2:13" ht="13.5" thickTop="1" x14ac:dyDescent="0.2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</row>
    <row r="26" spans="2:13" ht="13.5" thickBot="1" x14ac:dyDescent="0.25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2:13" ht="21.75" thickTop="1" thickBot="1" x14ac:dyDescent="0.25">
      <c r="B27" s="165">
        <v>2</v>
      </c>
      <c r="C27" s="166"/>
    </row>
    <row r="28" spans="2:13" ht="13.5" thickTop="1" x14ac:dyDescent="0.2">
      <c r="B28" s="18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20"/>
    </row>
    <row r="29" spans="2:13" ht="18" x14ac:dyDescent="0.25">
      <c r="B29" s="21"/>
      <c r="C29" s="169" t="s">
        <v>4</v>
      </c>
      <c r="D29" s="170"/>
      <c r="E29" s="170"/>
      <c r="F29" s="170"/>
      <c r="G29" s="170"/>
      <c r="H29" s="170"/>
      <c r="I29" s="170"/>
      <c r="J29" s="170"/>
      <c r="K29" s="17"/>
      <c r="L29" s="11"/>
      <c r="M29" s="22"/>
    </row>
    <row r="30" spans="2:13" ht="13.5" customHeight="1" x14ac:dyDescent="0.25">
      <c r="B30" s="21"/>
      <c r="C30" s="17"/>
      <c r="D30" s="12"/>
      <c r="E30" s="12"/>
      <c r="F30" s="12"/>
      <c r="G30" s="12"/>
      <c r="H30" s="12"/>
      <c r="I30" s="12"/>
      <c r="J30" s="12"/>
      <c r="K30" s="17"/>
      <c r="L30" s="11"/>
      <c r="M30" s="22"/>
    </row>
    <row r="31" spans="2:13" ht="18" x14ac:dyDescent="0.25">
      <c r="B31" s="21"/>
      <c r="G31" s="14"/>
      <c r="H31" s="14"/>
      <c r="I31" s="12"/>
      <c r="J31" s="12"/>
      <c r="K31" s="17"/>
      <c r="L31" s="11"/>
      <c r="M31" s="22"/>
    </row>
    <row r="32" spans="2:13" ht="18" x14ac:dyDescent="0.25">
      <c r="B32" s="21"/>
      <c r="G32" s="12"/>
      <c r="H32" s="12"/>
      <c r="I32" s="12"/>
      <c r="J32" s="12"/>
      <c r="K32" s="17"/>
      <c r="L32" s="11"/>
      <c r="M32" s="22"/>
    </row>
    <row r="33" spans="2:13" ht="35.25" customHeight="1" x14ac:dyDescent="0.25">
      <c r="B33" s="21"/>
      <c r="C33" s="172" t="s">
        <v>6</v>
      </c>
      <c r="D33" s="173"/>
      <c r="E33" s="173"/>
      <c r="F33" s="173"/>
      <c r="G33" s="23"/>
      <c r="H33" s="23"/>
      <c r="I33" s="23"/>
      <c r="J33" s="23"/>
      <c r="K33" s="11"/>
      <c r="L33" s="11"/>
      <c r="M33" s="22"/>
    </row>
    <row r="34" spans="2:13" ht="17.25" customHeight="1" x14ac:dyDescent="0.3">
      <c r="B34" s="21"/>
      <c r="C34" s="174" t="s">
        <v>7</v>
      </c>
      <c r="D34" s="175"/>
      <c r="E34" s="175"/>
      <c r="F34" s="175"/>
      <c r="G34" s="23"/>
      <c r="H34" s="23"/>
      <c r="I34" s="23"/>
      <c r="J34" s="23"/>
      <c r="K34" s="11"/>
      <c r="L34" s="11"/>
      <c r="M34" s="22"/>
    </row>
    <row r="35" spans="2:13" ht="17.25" customHeight="1" x14ac:dyDescent="0.3">
      <c r="B35" s="21"/>
      <c r="C35" s="176" t="s">
        <v>8</v>
      </c>
      <c r="D35" s="175"/>
      <c r="E35" s="175"/>
      <c r="F35" s="175"/>
      <c r="G35" s="11"/>
      <c r="H35" s="11"/>
      <c r="I35" s="11"/>
      <c r="J35" s="11"/>
      <c r="K35" s="11"/>
      <c r="L35" s="11"/>
      <c r="M35" s="22"/>
    </row>
    <row r="36" spans="2:13" ht="33.75" customHeight="1" x14ac:dyDescent="0.3">
      <c r="B36" s="21"/>
      <c r="C36" s="176" t="s">
        <v>45</v>
      </c>
      <c r="D36" s="175"/>
      <c r="E36" s="175"/>
      <c r="F36" s="175"/>
      <c r="G36" s="11"/>
      <c r="H36" s="11"/>
      <c r="I36" s="11"/>
      <c r="J36" s="11"/>
      <c r="K36" s="11"/>
      <c r="L36" s="11"/>
      <c r="M36" s="22"/>
    </row>
    <row r="37" spans="2:13" ht="12" customHeight="1" x14ac:dyDescent="0.2">
      <c r="B37" s="21"/>
      <c r="G37" s="11"/>
      <c r="H37" s="11"/>
      <c r="I37" s="11"/>
      <c r="J37" s="11"/>
      <c r="K37" s="11"/>
      <c r="L37" s="11"/>
      <c r="M37" s="22"/>
    </row>
    <row r="38" spans="2:13" ht="21" customHeight="1" x14ac:dyDescent="0.2">
      <c r="B38" s="21"/>
      <c r="G38" s="11"/>
      <c r="H38" s="11"/>
      <c r="I38" s="11"/>
      <c r="J38" s="11"/>
      <c r="K38" s="11"/>
      <c r="L38" s="11"/>
      <c r="M38" s="22"/>
    </row>
    <row r="39" spans="2:13" ht="16.5" customHeight="1" x14ac:dyDescent="0.2">
      <c r="B39" s="21"/>
      <c r="G39" s="11"/>
      <c r="H39" s="11"/>
      <c r="I39" s="11"/>
      <c r="J39" s="11"/>
      <c r="K39" s="11"/>
      <c r="L39" s="11"/>
      <c r="M39" s="22"/>
    </row>
    <row r="40" spans="2:13" ht="18.75" customHeight="1" thickBot="1" x14ac:dyDescent="0.25">
      <c r="B40" s="24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</row>
    <row r="41" spans="2:13" ht="18.75" customHeight="1" thickTop="1" x14ac:dyDescent="0.2"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</row>
    <row r="42" spans="2:13" ht="13.5" thickBot="1" x14ac:dyDescent="0.25"/>
    <row r="43" spans="2:13" ht="21.75" thickTop="1" thickBot="1" x14ac:dyDescent="0.25">
      <c r="B43" s="165">
        <v>3</v>
      </c>
      <c r="C43" s="166"/>
    </row>
    <row r="44" spans="2:13" ht="13.5" thickTop="1" x14ac:dyDescent="0.2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20"/>
    </row>
    <row r="45" spans="2:13" ht="18" x14ac:dyDescent="0.25">
      <c r="B45" s="21"/>
      <c r="C45" s="169" t="s">
        <v>46</v>
      </c>
      <c r="D45" s="170"/>
      <c r="E45" s="170"/>
      <c r="F45" s="170"/>
      <c r="G45" s="170"/>
      <c r="H45" s="170"/>
      <c r="I45" s="170"/>
      <c r="J45" s="170"/>
      <c r="K45" s="171"/>
      <c r="L45" s="171"/>
      <c r="M45" s="187"/>
    </row>
    <row r="46" spans="2:13" ht="18" x14ac:dyDescent="0.25">
      <c r="B46" s="21"/>
      <c r="C46" s="17"/>
      <c r="D46" s="12"/>
      <c r="E46" s="12"/>
      <c r="F46" s="12"/>
      <c r="G46" s="12"/>
      <c r="H46" s="12"/>
      <c r="I46" s="12"/>
      <c r="J46" s="12"/>
      <c r="K46" s="17"/>
      <c r="L46" s="11"/>
      <c r="M46" s="22"/>
    </row>
    <row r="47" spans="2:13" ht="20.25" customHeight="1" x14ac:dyDescent="0.25">
      <c r="B47" s="21"/>
      <c r="C47" s="172" t="s">
        <v>47</v>
      </c>
      <c r="D47" s="173"/>
      <c r="E47" s="173"/>
      <c r="F47" s="173"/>
      <c r="G47" s="14"/>
      <c r="I47" s="172" t="s">
        <v>49</v>
      </c>
      <c r="J47" s="173"/>
      <c r="K47" s="173"/>
      <c r="L47" s="173"/>
      <c r="M47" s="22"/>
    </row>
    <row r="48" spans="2:13" ht="72.75" customHeight="1" x14ac:dyDescent="0.3">
      <c r="B48" s="21"/>
      <c r="C48" s="174" t="s">
        <v>52</v>
      </c>
      <c r="D48" s="175"/>
      <c r="E48" s="175"/>
      <c r="F48" s="175"/>
      <c r="G48" s="12"/>
      <c r="I48" s="184" t="s">
        <v>50</v>
      </c>
      <c r="J48" s="185"/>
      <c r="K48" s="185"/>
      <c r="L48" s="185"/>
      <c r="M48" s="22"/>
    </row>
    <row r="49" spans="2:13" ht="56.25" customHeight="1" x14ac:dyDescent="0.3">
      <c r="B49" s="21"/>
      <c r="C49" s="176" t="s">
        <v>48</v>
      </c>
      <c r="D49" s="175"/>
      <c r="E49" s="175"/>
      <c r="F49" s="175"/>
      <c r="G49" s="23"/>
      <c r="I49" s="186" t="s">
        <v>51</v>
      </c>
      <c r="J49" s="185"/>
      <c r="K49" s="185"/>
      <c r="L49" s="185"/>
      <c r="M49" s="22"/>
    </row>
    <row r="50" spans="2:13" ht="13.5" thickBot="1" x14ac:dyDescent="0.25">
      <c r="B50" s="24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6"/>
    </row>
    <row r="51" spans="2:13" ht="13.5" thickTop="1" x14ac:dyDescent="0.2"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</row>
    <row r="52" spans="2:13" x14ac:dyDescent="0.2"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</row>
    <row r="53" spans="2:13" x14ac:dyDescent="0.2"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</row>
    <row r="54" spans="2:13" x14ac:dyDescent="0.2"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</row>
    <row r="55" spans="2:13" x14ac:dyDescent="0.2"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</row>
    <row r="56" spans="2:13" x14ac:dyDescent="0.2"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</row>
    <row r="57" spans="2:13" x14ac:dyDescent="0.2"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</row>
  </sheetData>
  <sheetProtection sheet="1" objects="1" scenarios="1" selectLockedCells="1"/>
  <mergeCells count="21">
    <mergeCell ref="I47:L47"/>
    <mergeCell ref="I48:L48"/>
    <mergeCell ref="I49:L49"/>
    <mergeCell ref="C45:M45"/>
    <mergeCell ref="C47:F47"/>
    <mergeCell ref="C48:F48"/>
    <mergeCell ref="C49:F49"/>
    <mergeCell ref="D2:M2"/>
    <mergeCell ref="D3:M3"/>
    <mergeCell ref="D4:M4"/>
    <mergeCell ref="B27:C27"/>
    <mergeCell ref="B8:C8"/>
    <mergeCell ref="B43:C43"/>
    <mergeCell ref="C15:F17"/>
    <mergeCell ref="C29:J29"/>
    <mergeCell ref="B11:C11"/>
    <mergeCell ref="C13:K13"/>
    <mergeCell ref="C33:F33"/>
    <mergeCell ref="C34:F34"/>
    <mergeCell ref="C35:F35"/>
    <mergeCell ref="C36:F36"/>
  </mergeCells>
  <pageMargins left="0.7" right="0.7" top="0.75" bottom="0.75" header="0.3" footer="0.3"/>
  <pageSetup paperSize="9" scale="61" orientation="portrait" horizontalDpi="4294967293" r:id="rId1"/>
  <headerFooter>
    <oddFooter>&amp;C&amp;K02-071DGESCO A1-1, Bureau des écoles  
eduscol.education.fr/pid33060/banqu-outils-pour-l-evaluation.html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58"/>
  <sheetViews>
    <sheetView showGridLines="0" zoomScaleNormal="100" workbookViewId="0">
      <selection activeCell="C10" sqref="C10:D48"/>
    </sheetView>
  </sheetViews>
  <sheetFormatPr baseColWidth="10" defaultColWidth="10.85546875" defaultRowHeight="15" x14ac:dyDescent="0.2"/>
  <cols>
    <col min="1" max="1" width="10.85546875" style="4"/>
    <col min="2" max="2" width="4.140625" style="4" customWidth="1"/>
    <col min="3" max="3" width="32" style="4" customWidth="1"/>
    <col min="4" max="4" width="28.42578125" style="4" customWidth="1"/>
    <col min="5" max="5" width="67" style="4" customWidth="1"/>
    <col min="6" max="16384" width="10.85546875" style="4"/>
  </cols>
  <sheetData>
    <row r="1" spans="2:5" ht="15.75" thickBot="1" x14ac:dyDescent="0.25"/>
    <row r="2" spans="2:5" ht="29.25" x14ac:dyDescent="0.6">
      <c r="C2" s="35" t="s">
        <v>32</v>
      </c>
      <c r="D2" s="190"/>
      <c r="E2" s="191"/>
    </row>
    <row r="3" spans="2:5" ht="29.25" x14ac:dyDescent="0.6">
      <c r="C3" s="36" t="s">
        <v>33</v>
      </c>
      <c r="D3" s="192"/>
      <c r="E3" s="192"/>
    </row>
    <row r="4" spans="2:5" ht="29.25" x14ac:dyDescent="0.6">
      <c r="C4" s="36" t="s">
        <v>34</v>
      </c>
      <c r="D4" s="192"/>
      <c r="E4" s="192"/>
    </row>
    <row r="5" spans="2:5" ht="29.25" x14ac:dyDescent="0.6">
      <c r="C5" s="36"/>
      <c r="D5" s="192"/>
      <c r="E5" s="192"/>
    </row>
    <row r="6" spans="2:5" ht="30" thickBot="1" x14ac:dyDescent="0.65">
      <c r="C6" s="37" t="s">
        <v>35</v>
      </c>
      <c r="D6" s="193"/>
      <c r="E6" s="193"/>
    </row>
    <row r="9" spans="2:5" s="38" customFormat="1" ht="18" x14ac:dyDescent="0.25">
      <c r="C9" s="39" t="s">
        <v>0</v>
      </c>
      <c r="D9" s="39" t="s">
        <v>1</v>
      </c>
      <c r="E9" s="39" t="s">
        <v>58</v>
      </c>
    </row>
    <row r="10" spans="2:5" s="38" customFormat="1" ht="18" x14ac:dyDescent="0.25">
      <c r="B10" s="39">
        <v>1</v>
      </c>
      <c r="C10" s="40"/>
      <c r="D10" s="40"/>
      <c r="E10" s="41" t="str">
        <f>CONCATENATE(C10," ",D10)</f>
        <v xml:space="preserve"> </v>
      </c>
    </row>
    <row r="11" spans="2:5" s="38" customFormat="1" ht="18" x14ac:dyDescent="0.25">
      <c r="B11" s="39">
        <v>2</v>
      </c>
      <c r="C11" s="40"/>
      <c r="D11" s="40"/>
      <c r="E11" s="41" t="str">
        <f t="shared" ref="E11:E48" si="0">CONCATENATE(C11," ",D11)</f>
        <v xml:space="preserve"> </v>
      </c>
    </row>
    <row r="12" spans="2:5" s="38" customFormat="1" ht="18" x14ac:dyDescent="0.25">
      <c r="B12" s="39">
        <v>3</v>
      </c>
      <c r="C12" s="40"/>
      <c r="D12" s="40"/>
      <c r="E12" s="41" t="str">
        <f t="shared" si="0"/>
        <v xml:space="preserve"> </v>
      </c>
    </row>
    <row r="13" spans="2:5" s="38" customFormat="1" ht="18" x14ac:dyDescent="0.25">
      <c r="B13" s="39">
        <v>4</v>
      </c>
      <c r="C13" s="40"/>
      <c r="D13" s="40"/>
      <c r="E13" s="41" t="str">
        <f t="shared" si="0"/>
        <v xml:space="preserve"> </v>
      </c>
    </row>
    <row r="14" spans="2:5" s="38" customFormat="1" ht="18" x14ac:dyDescent="0.25">
      <c r="B14" s="39">
        <v>5</v>
      </c>
      <c r="C14" s="40"/>
      <c r="D14" s="40"/>
      <c r="E14" s="41" t="str">
        <f t="shared" si="0"/>
        <v xml:space="preserve"> </v>
      </c>
    </row>
    <row r="15" spans="2:5" s="38" customFormat="1" ht="18" x14ac:dyDescent="0.25">
      <c r="B15" s="39">
        <v>6</v>
      </c>
      <c r="C15" s="40"/>
      <c r="D15" s="40"/>
      <c r="E15" s="41" t="str">
        <f t="shared" si="0"/>
        <v xml:space="preserve"> </v>
      </c>
    </row>
    <row r="16" spans="2:5" s="38" customFormat="1" ht="18" x14ac:dyDescent="0.25">
      <c r="B16" s="39">
        <v>7</v>
      </c>
      <c r="C16" s="40"/>
      <c r="D16" s="40"/>
      <c r="E16" s="41" t="str">
        <f t="shared" si="0"/>
        <v xml:space="preserve"> </v>
      </c>
    </row>
    <row r="17" spans="2:5" s="38" customFormat="1" ht="18" x14ac:dyDescent="0.25">
      <c r="B17" s="39">
        <v>8</v>
      </c>
      <c r="C17" s="40"/>
      <c r="D17" s="40"/>
      <c r="E17" s="41" t="str">
        <f t="shared" si="0"/>
        <v xml:space="preserve"> </v>
      </c>
    </row>
    <row r="18" spans="2:5" s="38" customFormat="1" ht="18" x14ac:dyDescent="0.25">
      <c r="B18" s="39">
        <v>9</v>
      </c>
      <c r="C18" s="40"/>
      <c r="D18" s="40"/>
      <c r="E18" s="41" t="str">
        <f t="shared" si="0"/>
        <v xml:space="preserve"> </v>
      </c>
    </row>
    <row r="19" spans="2:5" s="38" customFormat="1" ht="18" x14ac:dyDescent="0.25">
      <c r="B19" s="39">
        <v>10</v>
      </c>
      <c r="C19" s="40"/>
      <c r="D19" s="40"/>
      <c r="E19" s="41" t="str">
        <f t="shared" si="0"/>
        <v xml:space="preserve"> </v>
      </c>
    </row>
    <row r="20" spans="2:5" s="38" customFormat="1" ht="18" x14ac:dyDescent="0.25">
      <c r="B20" s="39">
        <v>11</v>
      </c>
      <c r="C20" s="40"/>
      <c r="D20" s="40"/>
      <c r="E20" s="41" t="str">
        <f t="shared" si="0"/>
        <v xml:space="preserve"> </v>
      </c>
    </row>
    <row r="21" spans="2:5" s="38" customFormat="1" ht="18" x14ac:dyDescent="0.25">
      <c r="B21" s="39">
        <v>12</v>
      </c>
      <c r="C21" s="40"/>
      <c r="D21" s="40"/>
      <c r="E21" s="41" t="str">
        <f t="shared" si="0"/>
        <v xml:space="preserve"> </v>
      </c>
    </row>
    <row r="22" spans="2:5" s="38" customFormat="1" ht="18" x14ac:dyDescent="0.25">
      <c r="B22" s="39">
        <v>13</v>
      </c>
      <c r="C22" s="40"/>
      <c r="D22" s="40"/>
      <c r="E22" s="41" t="str">
        <f t="shared" si="0"/>
        <v xml:space="preserve"> </v>
      </c>
    </row>
    <row r="23" spans="2:5" s="38" customFormat="1" ht="18" x14ac:dyDescent="0.25">
      <c r="B23" s="39">
        <v>14</v>
      </c>
      <c r="C23" s="40"/>
      <c r="D23" s="40"/>
      <c r="E23" s="41" t="str">
        <f t="shared" si="0"/>
        <v xml:space="preserve"> </v>
      </c>
    </row>
    <row r="24" spans="2:5" s="38" customFormat="1" ht="18" x14ac:dyDescent="0.25">
      <c r="B24" s="39">
        <v>15</v>
      </c>
      <c r="C24" s="40"/>
      <c r="D24" s="40"/>
      <c r="E24" s="41" t="str">
        <f t="shared" si="0"/>
        <v xml:space="preserve"> </v>
      </c>
    </row>
    <row r="25" spans="2:5" s="38" customFormat="1" ht="18" x14ac:dyDescent="0.25">
      <c r="B25" s="39">
        <v>16</v>
      </c>
      <c r="C25" s="40"/>
      <c r="D25" s="40"/>
      <c r="E25" s="41" t="str">
        <f t="shared" si="0"/>
        <v xml:space="preserve"> </v>
      </c>
    </row>
    <row r="26" spans="2:5" s="38" customFormat="1" ht="18" x14ac:dyDescent="0.25">
      <c r="B26" s="39">
        <v>17</v>
      </c>
      <c r="C26" s="40"/>
      <c r="D26" s="40"/>
      <c r="E26" s="41" t="str">
        <f t="shared" si="0"/>
        <v xml:space="preserve"> </v>
      </c>
    </row>
    <row r="27" spans="2:5" s="38" customFormat="1" ht="18" x14ac:dyDescent="0.25">
      <c r="B27" s="39">
        <v>18</v>
      </c>
      <c r="C27" s="40"/>
      <c r="D27" s="40"/>
      <c r="E27" s="41" t="str">
        <f t="shared" si="0"/>
        <v xml:space="preserve"> </v>
      </c>
    </row>
    <row r="28" spans="2:5" s="38" customFormat="1" ht="18" x14ac:dyDescent="0.25">
      <c r="B28" s="39">
        <v>19</v>
      </c>
      <c r="C28" s="40"/>
      <c r="D28" s="40"/>
      <c r="E28" s="41" t="str">
        <f t="shared" si="0"/>
        <v xml:space="preserve"> </v>
      </c>
    </row>
    <row r="29" spans="2:5" s="38" customFormat="1" ht="18" x14ac:dyDescent="0.25">
      <c r="B29" s="39">
        <v>20</v>
      </c>
      <c r="C29" s="40"/>
      <c r="D29" s="40"/>
      <c r="E29" s="41" t="str">
        <f t="shared" si="0"/>
        <v xml:space="preserve"> </v>
      </c>
    </row>
    <row r="30" spans="2:5" s="38" customFormat="1" ht="18" x14ac:dyDescent="0.25">
      <c r="B30" s="39">
        <v>21</v>
      </c>
      <c r="C30" s="40"/>
      <c r="D30" s="40"/>
      <c r="E30" s="41" t="str">
        <f t="shared" si="0"/>
        <v xml:space="preserve"> </v>
      </c>
    </row>
    <row r="31" spans="2:5" s="38" customFormat="1" ht="18" x14ac:dyDescent="0.25">
      <c r="B31" s="39">
        <v>22</v>
      </c>
      <c r="C31" s="40"/>
      <c r="D31" s="40"/>
      <c r="E31" s="41" t="str">
        <f t="shared" si="0"/>
        <v xml:space="preserve"> </v>
      </c>
    </row>
    <row r="32" spans="2:5" s="38" customFormat="1" ht="18" x14ac:dyDescent="0.25">
      <c r="B32" s="39">
        <v>23</v>
      </c>
      <c r="C32" s="40"/>
      <c r="D32" s="40"/>
      <c r="E32" s="41" t="str">
        <f t="shared" si="0"/>
        <v xml:space="preserve"> </v>
      </c>
    </row>
    <row r="33" spans="2:5" s="38" customFormat="1" ht="18" x14ac:dyDescent="0.25">
      <c r="B33" s="39">
        <v>24</v>
      </c>
      <c r="C33" s="40"/>
      <c r="D33" s="40"/>
      <c r="E33" s="41" t="str">
        <f t="shared" si="0"/>
        <v xml:space="preserve"> </v>
      </c>
    </row>
    <row r="34" spans="2:5" s="38" customFormat="1" ht="18" x14ac:dyDescent="0.25">
      <c r="B34" s="39">
        <v>25</v>
      </c>
      <c r="C34" s="40"/>
      <c r="D34" s="40"/>
      <c r="E34" s="41" t="str">
        <f t="shared" si="0"/>
        <v xml:space="preserve"> </v>
      </c>
    </row>
    <row r="35" spans="2:5" s="38" customFormat="1" ht="18" x14ac:dyDescent="0.25">
      <c r="B35" s="39">
        <v>26</v>
      </c>
      <c r="C35" s="40"/>
      <c r="D35" s="40"/>
      <c r="E35" s="41" t="str">
        <f t="shared" si="0"/>
        <v xml:space="preserve"> </v>
      </c>
    </row>
    <row r="36" spans="2:5" s="38" customFormat="1" ht="18" x14ac:dyDescent="0.25">
      <c r="B36" s="39">
        <v>27</v>
      </c>
      <c r="C36" s="40"/>
      <c r="D36" s="40"/>
      <c r="E36" s="41" t="str">
        <f t="shared" si="0"/>
        <v xml:space="preserve"> </v>
      </c>
    </row>
    <row r="37" spans="2:5" s="38" customFormat="1" ht="18" x14ac:dyDescent="0.25">
      <c r="B37" s="39">
        <v>28</v>
      </c>
      <c r="C37" s="40"/>
      <c r="D37" s="40"/>
      <c r="E37" s="41" t="str">
        <f t="shared" si="0"/>
        <v xml:space="preserve"> </v>
      </c>
    </row>
    <row r="38" spans="2:5" s="38" customFormat="1" ht="18" x14ac:dyDescent="0.25">
      <c r="B38" s="39">
        <v>29</v>
      </c>
      <c r="C38" s="40"/>
      <c r="D38" s="40"/>
      <c r="E38" s="41" t="str">
        <f t="shared" si="0"/>
        <v xml:space="preserve"> </v>
      </c>
    </row>
    <row r="39" spans="2:5" s="38" customFormat="1" ht="18" x14ac:dyDescent="0.25">
      <c r="B39" s="39">
        <v>30</v>
      </c>
      <c r="C39" s="40"/>
      <c r="D39" s="40"/>
      <c r="E39" s="41" t="str">
        <f t="shared" si="0"/>
        <v xml:space="preserve"> </v>
      </c>
    </row>
    <row r="40" spans="2:5" s="38" customFormat="1" ht="18" x14ac:dyDescent="0.25">
      <c r="B40" s="39">
        <v>31</v>
      </c>
      <c r="C40" s="40"/>
      <c r="D40" s="40"/>
      <c r="E40" s="41" t="str">
        <f t="shared" si="0"/>
        <v xml:space="preserve"> </v>
      </c>
    </row>
    <row r="41" spans="2:5" s="38" customFormat="1" ht="18" x14ac:dyDescent="0.25">
      <c r="B41" s="39">
        <v>32</v>
      </c>
      <c r="C41" s="40"/>
      <c r="D41" s="40"/>
      <c r="E41" s="41" t="str">
        <f t="shared" si="0"/>
        <v xml:space="preserve"> </v>
      </c>
    </row>
    <row r="42" spans="2:5" s="38" customFormat="1" ht="18" x14ac:dyDescent="0.25">
      <c r="B42" s="39">
        <v>33</v>
      </c>
      <c r="C42" s="40"/>
      <c r="D42" s="40"/>
      <c r="E42" s="41" t="str">
        <f t="shared" si="0"/>
        <v xml:space="preserve"> </v>
      </c>
    </row>
    <row r="43" spans="2:5" s="38" customFormat="1" ht="18" x14ac:dyDescent="0.25">
      <c r="B43" s="39">
        <v>34</v>
      </c>
      <c r="C43" s="40"/>
      <c r="D43" s="40"/>
      <c r="E43" s="41" t="str">
        <f t="shared" si="0"/>
        <v xml:space="preserve"> </v>
      </c>
    </row>
    <row r="44" spans="2:5" s="38" customFormat="1" ht="18" x14ac:dyDescent="0.25">
      <c r="B44" s="39">
        <v>35</v>
      </c>
      <c r="C44" s="40"/>
      <c r="D44" s="40"/>
      <c r="E44" s="41" t="str">
        <f t="shared" si="0"/>
        <v xml:space="preserve"> </v>
      </c>
    </row>
    <row r="45" spans="2:5" s="38" customFormat="1" ht="18" x14ac:dyDescent="0.25">
      <c r="B45" s="39">
        <v>36</v>
      </c>
      <c r="C45" s="40"/>
      <c r="D45" s="40"/>
      <c r="E45" s="41" t="str">
        <f t="shared" si="0"/>
        <v xml:space="preserve"> </v>
      </c>
    </row>
    <row r="46" spans="2:5" s="38" customFormat="1" ht="18" x14ac:dyDescent="0.25">
      <c r="B46" s="39">
        <v>37</v>
      </c>
      <c r="C46" s="40"/>
      <c r="D46" s="40"/>
      <c r="E46" s="41" t="str">
        <f t="shared" si="0"/>
        <v xml:space="preserve"> </v>
      </c>
    </row>
    <row r="47" spans="2:5" s="38" customFormat="1" ht="18" x14ac:dyDescent="0.25">
      <c r="B47" s="39">
        <v>38</v>
      </c>
      <c r="C47" s="40"/>
      <c r="D47" s="40"/>
      <c r="E47" s="41" t="str">
        <f t="shared" si="0"/>
        <v xml:space="preserve"> </v>
      </c>
    </row>
    <row r="48" spans="2:5" s="38" customFormat="1" ht="18" x14ac:dyDescent="0.25">
      <c r="B48" s="39">
        <v>39</v>
      </c>
      <c r="C48" s="40"/>
      <c r="D48" s="40"/>
      <c r="E48" s="41" t="str">
        <f t="shared" si="0"/>
        <v xml:space="preserve"> </v>
      </c>
    </row>
    <row r="49" spans="3:5" ht="20.25" x14ac:dyDescent="0.3">
      <c r="C49" s="188" t="s">
        <v>38</v>
      </c>
      <c r="D49" s="189"/>
      <c r="E49" s="10">
        <f>COUNTA(C10:C48)</f>
        <v>0</v>
      </c>
    </row>
    <row r="50" spans="3:5" s="88" customFormat="1" x14ac:dyDescent="0.2"/>
    <row r="51" spans="3:5" s="89" customFormat="1" x14ac:dyDescent="0.2"/>
    <row r="52" spans="3:5" s="89" customFormat="1" x14ac:dyDescent="0.2"/>
    <row r="53" spans="3:5" s="89" customFormat="1" x14ac:dyDescent="0.2"/>
    <row r="54" spans="3:5" s="89" customFormat="1" x14ac:dyDescent="0.2"/>
    <row r="55" spans="3:5" s="89" customFormat="1" x14ac:dyDescent="0.2"/>
    <row r="56" spans="3:5" s="89" customFormat="1" x14ac:dyDescent="0.2"/>
    <row r="57" spans="3:5" s="89" customFormat="1" x14ac:dyDescent="0.2"/>
    <row r="58" spans="3:5" s="89" customFormat="1" x14ac:dyDescent="0.2"/>
  </sheetData>
  <sheetProtection sheet="1" objects="1" scenarios="1" selectLockedCells="1"/>
  <mergeCells count="6">
    <mergeCell ref="C49:D49"/>
    <mergeCell ref="D2:E2"/>
    <mergeCell ref="D3:E3"/>
    <mergeCell ref="D4:E4"/>
    <mergeCell ref="D5:E5"/>
    <mergeCell ref="D6:E6"/>
  </mergeCells>
  <phoneticPr fontId="6" type="noConversion"/>
  <pageMargins left="0.78740157499999996" right="0.78740157499999996" top="0.984251969" bottom="0.984251969" header="0.4921259845" footer="0.4921259845"/>
  <pageSetup paperSize="9" scale="61"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35"/>
  <sheetViews>
    <sheetView topLeftCell="A11" zoomScaleNormal="100" workbookViewId="0">
      <selection activeCell="D11" sqref="D11"/>
    </sheetView>
  </sheetViews>
  <sheetFormatPr baseColWidth="10" defaultRowHeight="12.75" x14ac:dyDescent="0.2"/>
  <cols>
    <col min="1" max="1" width="22" style="90" customWidth="1"/>
    <col min="2" max="2" width="8.28515625" style="90" customWidth="1"/>
    <col min="3" max="3" width="9.140625" style="90" customWidth="1"/>
    <col min="4" max="4" width="7" style="90" bestFit="1" customWidth="1"/>
    <col min="5" max="19" width="6.140625" style="90" bestFit="1" customWidth="1"/>
    <col min="20" max="29" width="8.28515625" style="90" bestFit="1" customWidth="1"/>
    <col min="30" max="30" width="6.28515625" style="90" bestFit="1" customWidth="1"/>
    <col min="31" max="37" width="7.28515625" style="90" bestFit="1" customWidth="1"/>
    <col min="38" max="42" width="6.28515625" style="90" bestFit="1" customWidth="1"/>
    <col min="43" max="43" width="3" style="90" bestFit="1" customWidth="1"/>
    <col min="44" max="45" width="2" style="90" bestFit="1" customWidth="1"/>
    <col min="46" max="46" width="4.28515625" style="90" bestFit="1" customWidth="1"/>
    <col min="47" max="47" width="8.28515625" style="90" bestFit="1" customWidth="1"/>
    <col min="48" max="16384" width="11.42578125" style="90"/>
  </cols>
  <sheetData>
    <row r="1" spans="1:47" ht="29.25" x14ac:dyDescent="0.6">
      <c r="A1" s="46" t="s">
        <v>32</v>
      </c>
      <c r="B1" s="215">
        <f>Classe!D2</f>
        <v>0</v>
      </c>
      <c r="C1" s="215"/>
      <c r="D1" s="215"/>
      <c r="E1" s="215"/>
      <c r="F1" s="215"/>
      <c r="G1" s="171"/>
      <c r="H1" s="171"/>
    </row>
    <row r="2" spans="1:47" ht="29.25" x14ac:dyDescent="0.6">
      <c r="A2" s="47" t="s">
        <v>33</v>
      </c>
      <c r="B2" s="215">
        <f>Classe!D3</f>
        <v>0</v>
      </c>
      <c r="C2" s="215"/>
      <c r="D2" s="215"/>
      <c r="E2" s="215"/>
      <c r="F2" s="216"/>
      <c r="G2" s="171"/>
      <c r="H2" s="171"/>
    </row>
    <row r="3" spans="1:47" ht="29.25" x14ac:dyDescent="0.6">
      <c r="A3" s="47" t="s">
        <v>34</v>
      </c>
      <c r="B3" s="215">
        <f>Classe!D4</f>
        <v>0</v>
      </c>
      <c r="C3" s="171"/>
      <c r="D3" s="171"/>
      <c r="E3" s="171"/>
      <c r="F3" s="171"/>
      <c r="G3" s="171"/>
      <c r="H3" s="171"/>
    </row>
    <row r="4" spans="1:47" ht="30" thickBot="1" x14ac:dyDescent="0.65">
      <c r="A4" s="48" t="s">
        <v>56</v>
      </c>
      <c r="B4" s="215">
        <f>Classe!D6</f>
        <v>0</v>
      </c>
      <c r="C4" s="215"/>
      <c r="D4" s="215"/>
      <c r="E4" s="215"/>
      <c r="F4" s="215"/>
      <c r="G4" s="171"/>
      <c r="H4" s="171"/>
    </row>
    <row r="8" spans="1:47" ht="90" customHeight="1" x14ac:dyDescent="0.2">
      <c r="A8" s="203" t="s">
        <v>163</v>
      </c>
      <c r="B8" s="204"/>
      <c r="C8" s="205"/>
      <c r="D8" s="7">
        <f>Classe!$B10</f>
        <v>1</v>
      </c>
      <c r="E8" s="7">
        <f>Classe!$B11</f>
        <v>2</v>
      </c>
      <c r="F8" s="7">
        <f>Classe!$B12</f>
        <v>3</v>
      </c>
      <c r="G8" s="7">
        <f>Classe!$B13</f>
        <v>4</v>
      </c>
      <c r="H8" s="7">
        <f>Classe!$B14</f>
        <v>5</v>
      </c>
      <c r="I8" s="7">
        <f>Classe!$B15</f>
        <v>6</v>
      </c>
      <c r="J8" s="7">
        <f>Classe!$B16</f>
        <v>7</v>
      </c>
      <c r="K8" s="7">
        <f>Classe!$B17</f>
        <v>8</v>
      </c>
      <c r="L8" s="7">
        <f>Classe!$B18</f>
        <v>9</v>
      </c>
      <c r="M8" s="7">
        <f>Classe!$B19</f>
        <v>10</v>
      </c>
      <c r="N8" s="7">
        <f>Classe!$B20</f>
        <v>11</v>
      </c>
      <c r="O8" s="7">
        <f>Classe!$B21</f>
        <v>12</v>
      </c>
      <c r="P8" s="7">
        <f>Classe!$B22</f>
        <v>13</v>
      </c>
      <c r="Q8" s="7">
        <f>Classe!$B23</f>
        <v>14</v>
      </c>
      <c r="R8" s="7">
        <f>Classe!$B24</f>
        <v>15</v>
      </c>
      <c r="S8" s="7">
        <f>Classe!$B25</f>
        <v>16</v>
      </c>
      <c r="T8" s="7">
        <f>Classe!$B26</f>
        <v>17</v>
      </c>
      <c r="U8" s="7">
        <f>Classe!$B27</f>
        <v>18</v>
      </c>
      <c r="V8" s="7">
        <f>Classe!$B28</f>
        <v>19</v>
      </c>
      <c r="W8" s="7">
        <f>Classe!$B29</f>
        <v>20</v>
      </c>
      <c r="X8" s="7">
        <f>Classe!$B30</f>
        <v>21</v>
      </c>
      <c r="Y8" s="7">
        <f>Classe!$B31</f>
        <v>22</v>
      </c>
      <c r="Z8" s="7">
        <f>Classe!$B32</f>
        <v>23</v>
      </c>
      <c r="AA8" s="7">
        <f>Classe!$B33</f>
        <v>24</v>
      </c>
      <c r="AB8" s="7">
        <f>Classe!$B34</f>
        <v>25</v>
      </c>
      <c r="AC8" s="7">
        <f>Classe!$B35</f>
        <v>26</v>
      </c>
      <c r="AD8" s="7">
        <f>Classe!$B36</f>
        <v>27</v>
      </c>
      <c r="AE8" s="7">
        <f>Classe!$B37</f>
        <v>28</v>
      </c>
      <c r="AF8" s="7">
        <f>Classe!$B38</f>
        <v>29</v>
      </c>
      <c r="AG8" s="7">
        <f>Classe!$B39</f>
        <v>30</v>
      </c>
      <c r="AH8" s="7">
        <f>Classe!$B40</f>
        <v>31</v>
      </c>
      <c r="AI8" s="7">
        <f>Classe!$B41</f>
        <v>32</v>
      </c>
      <c r="AJ8" s="7">
        <f>Classe!$B42</f>
        <v>33</v>
      </c>
      <c r="AK8" s="7">
        <f>Classe!$B43</f>
        <v>34</v>
      </c>
      <c r="AL8" s="7">
        <f>Classe!$B44</f>
        <v>35</v>
      </c>
      <c r="AM8" s="7">
        <f>Classe!$B45</f>
        <v>36</v>
      </c>
      <c r="AN8" s="7">
        <f>Classe!$B46</f>
        <v>37</v>
      </c>
      <c r="AO8" s="7">
        <f>Classe!$B47</f>
        <v>38</v>
      </c>
      <c r="AP8" s="7">
        <f>Classe!$B48</f>
        <v>39</v>
      </c>
      <c r="AQ8" s="199" t="s">
        <v>60</v>
      </c>
      <c r="AR8" s="200"/>
      <c r="AS8" s="200"/>
      <c r="AT8" s="200"/>
      <c r="AU8" s="200"/>
    </row>
    <row r="9" spans="1:47" ht="215.1" customHeight="1" x14ac:dyDescent="0.2">
      <c r="A9" s="210" t="s">
        <v>14</v>
      </c>
      <c r="B9" s="211"/>
      <c r="C9" s="212"/>
      <c r="D9" s="213" t="str">
        <f>Classe!$E10</f>
        <v xml:space="preserve"> </v>
      </c>
      <c r="E9" s="213" t="str">
        <f>Classe!$E11</f>
        <v xml:space="preserve"> </v>
      </c>
      <c r="F9" s="213" t="str">
        <f>Classe!$E12</f>
        <v xml:space="preserve"> </v>
      </c>
      <c r="G9" s="213" t="str">
        <f>Classe!$E13</f>
        <v xml:space="preserve"> </v>
      </c>
      <c r="H9" s="213" t="str">
        <f>Classe!$E14</f>
        <v xml:space="preserve"> </v>
      </c>
      <c r="I9" s="213" t="str">
        <f>Classe!$E15</f>
        <v xml:space="preserve"> </v>
      </c>
      <c r="J9" s="213" t="str">
        <f>Classe!$E16</f>
        <v xml:space="preserve"> </v>
      </c>
      <c r="K9" s="213" t="str">
        <f>Classe!$E17</f>
        <v xml:space="preserve"> </v>
      </c>
      <c r="L9" s="213" t="str">
        <f>Classe!$E18</f>
        <v xml:space="preserve"> </v>
      </c>
      <c r="M9" s="213" t="str">
        <f>Classe!$E19</f>
        <v xml:space="preserve"> </v>
      </c>
      <c r="N9" s="213" t="str">
        <f>Classe!$E20</f>
        <v xml:space="preserve"> </v>
      </c>
      <c r="O9" s="213" t="str">
        <f>Classe!$E21</f>
        <v xml:space="preserve"> </v>
      </c>
      <c r="P9" s="213" t="str">
        <f>Classe!$E22</f>
        <v xml:space="preserve"> </v>
      </c>
      <c r="Q9" s="213" t="str">
        <f>Classe!$E23</f>
        <v xml:space="preserve"> </v>
      </c>
      <c r="R9" s="213" t="str">
        <f>Classe!$E24</f>
        <v xml:space="preserve"> </v>
      </c>
      <c r="S9" s="213" t="str">
        <f>Classe!$E25</f>
        <v xml:space="preserve"> </v>
      </c>
      <c r="T9" s="213" t="str">
        <f>Classe!$E26</f>
        <v xml:space="preserve"> </v>
      </c>
      <c r="U9" s="213" t="str">
        <f>Classe!$E27</f>
        <v xml:space="preserve"> </v>
      </c>
      <c r="V9" s="213" t="str">
        <f>Classe!$E28</f>
        <v xml:space="preserve"> </v>
      </c>
      <c r="W9" s="213" t="str">
        <f>Classe!$E29</f>
        <v xml:space="preserve"> </v>
      </c>
      <c r="X9" s="213" t="str">
        <f>Classe!$E30</f>
        <v xml:space="preserve"> </v>
      </c>
      <c r="Y9" s="213" t="str">
        <f>Classe!$E31</f>
        <v xml:space="preserve"> </v>
      </c>
      <c r="Z9" s="213" t="str">
        <f>Classe!$E32</f>
        <v xml:space="preserve"> </v>
      </c>
      <c r="AA9" s="213" t="str">
        <f>Classe!$E33</f>
        <v xml:space="preserve"> </v>
      </c>
      <c r="AB9" s="213" t="str">
        <f>Classe!$E34</f>
        <v xml:space="preserve"> </v>
      </c>
      <c r="AC9" s="213" t="str">
        <f>Classe!$E35</f>
        <v xml:space="preserve"> </v>
      </c>
      <c r="AD9" s="213" t="str">
        <f>Classe!$E36</f>
        <v xml:space="preserve"> </v>
      </c>
      <c r="AE9" s="213" t="str">
        <f>Classe!$E37</f>
        <v xml:space="preserve"> </v>
      </c>
      <c r="AF9" s="213" t="str">
        <f>Classe!$E38</f>
        <v xml:space="preserve"> </v>
      </c>
      <c r="AG9" s="213" t="str">
        <f>Classe!$E39</f>
        <v xml:space="preserve"> </v>
      </c>
      <c r="AH9" s="213" t="str">
        <f>Classe!$E40</f>
        <v xml:space="preserve"> </v>
      </c>
      <c r="AI9" s="213" t="str">
        <f>Classe!$E41</f>
        <v xml:space="preserve"> </v>
      </c>
      <c r="AJ9" s="213" t="str">
        <f>Classe!$E42</f>
        <v xml:space="preserve"> </v>
      </c>
      <c r="AK9" s="213" t="str">
        <f>Classe!$E43</f>
        <v xml:space="preserve"> </v>
      </c>
      <c r="AL9" s="213" t="str">
        <f>Classe!$E44</f>
        <v xml:space="preserve"> </v>
      </c>
      <c r="AM9" s="213" t="str">
        <f>Classe!$E45</f>
        <v xml:space="preserve"> </v>
      </c>
      <c r="AN9" s="213" t="str">
        <f>Classe!$E46</f>
        <v xml:space="preserve"> </v>
      </c>
      <c r="AO9" s="213" t="str">
        <f>Classe!$E47</f>
        <v xml:space="preserve"> </v>
      </c>
      <c r="AP9" s="213" t="str">
        <f>Classe!$E48</f>
        <v xml:space="preserve"> </v>
      </c>
      <c r="AQ9" s="98">
        <v>1</v>
      </c>
      <c r="AR9" s="98">
        <v>9</v>
      </c>
      <c r="AS9" s="98">
        <v>0</v>
      </c>
      <c r="AT9" s="99" t="s">
        <v>2</v>
      </c>
      <c r="AU9" s="99" t="s">
        <v>31</v>
      </c>
    </row>
    <row r="10" spans="1:47" ht="33" customHeight="1" thickBot="1" x14ac:dyDescent="0.25">
      <c r="A10" s="162" t="s">
        <v>164</v>
      </c>
      <c r="B10" s="163" t="s">
        <v>166</v>
      </c>
      <c r="C10" s="163" t="s">
        <v>165</v>
      </c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14"/>
      <c r="T10" s="214"/>
      <c r="U10" s="214"/>
      <c r="V10" s="214"/>
      <c r="W10" s="214"/>
      <c r="X10" s="214"/>
      <c r="Y10" s="214"/>
      <c r="Z10" s="214"/>
      <c r="AA10" s="214"/>
      <c r="AB10" s="214"/>
      <c r="AC10" s="214"/>
      <c r="AD10" s="214"/>
      <c r="AE10" s="214"/>
      <c r="AF10" s="214"/>
      <c r="AG10" s="214"/>
      <c r="AH10" s="214"/>
      <c r="AI10" s="214"/>
      <c r="AJ10" s="214"/>
      <c r="AK10" s="214"/>
      <c r="AL10" s="214"/>
      <c r="AM10" s="214"/>
      <c r="AN10" s="214"/>
      <c r="AO10" s="214"/>
      <c r="AP10" s="214"/>
      <c r="AQ10" s="157"/>
      <c r="AR10" s="157"/>
      <c r="AS10" s="157"/>
      <c r="AT10" s="158"/>
      <c r="AU10" s="159"/>
    </row>
    <row r="11" spans="1:47" ht="13.5" thickTop="1" x14ac:dyDescent="0.2">
      <c r="A11" s="206" t="s">
        <v>71</v>
      </c>
      <c r="B11" s="160">
        <v>1</v>
      </c>
      <c r="C11" s="161" t="s">
        <v>61</v>
      </c>
      <c r="D11" s="101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L11" s="102"/>
      <c r="AM11" s="102"/>
      <c r="AN11" s="102"/>
      <c r="AO11" s="102"/>
      <c r="AP11" s="102"/>
      <c r="AQ11" s="103">
        <f>COUNTIF(D11:AP11,1)</f>
        <v>0</v>
      </c>
      <c r="AR11" s="103">
        <f>COUNTIF(D11:AP11,9)</f>
        <v>0</v>
      </c>
      <c r="AS11" s="103">
        <f>COUNTIF(D11:AP11,0)</f>
        <v>0</v>
      </c>
      <c r="AT11" s="103">
        <f>COUNTIF(D11:AP11,"abs")</f>
        <v>0</v>
      </c>
      <c r="AU11" s="104" t="e">
        <f>AQ11/(Feuil1!$AP$3-AT11)</f>
        <v>#DIV/0!</v>
      </c>
    </row>
    <row r="12" spans="1:47" ht="13.5" thickBot="1" x14ac:dyDescent="0.25">
      <c r="A12" s="207"/>
      <c r="B12" s="120">
        <v>2</v>
      </c>
      <c r="C12" s="91" t="s">
        <v>26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8">
        <f>COUNTIF(D12:AP12,1)</f>
        <v>0</v>
      </c>
      <c r="AR12" s="8">
        <f t="shared" ref="AR12:AR94" si="0">COUNTIF(D12:AP12,9)</f>
        <v>0</v>
      </c>
      <c r="AS12" s="8">
        <f t="shared" ref="AS12:AS94" si="1">COUNTIF(D12:AP12,0)</f>
        <v>0</v>
      </c>
      <c r="AT12" s="8">
        <f t="shared" ref="AT12:AT94" si="2">COUNTIF(D12:AP12,"abs")</f>
        <v>0</v>
      </c>
      <c r="AU12" s="105" t="e">
        <f>AQ12/(Feuil1!$AP$3-AT12)</f>
        <v>#DIV/0!</v>
      </c>
    </row>
    <row r="13" spans="1:47" ht="13.5" thickTop="1" x14ac:dyDescent="0.2">
      <c r="A13" s="207"/>
      <c r="B13" s="93">
        <v>3</v>
      </c>
      <c r="C13" s="117" t="s">
        <v>9</v>
      </c>
      <c r="D13" s="94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8">
        <f t="shared" ref="AQ13:AQ94" si="3">COUNTIF(D13:AP13,1)</f>
        <v>0</v>
      </c>
      <c r="AR13" s="8">
        <f t="shared" si="0"/>
        <v>0</v>
      </c>
      <c r="AS13" s="8">
        <f t="shared" si="1"/>
        <v>0</v>
      </c>
      <c r="AT13" s="8">
        <f t="shared" si="2"/>
        <v>0</v>
      </c>
      <c r="AU13" s="105" t="e">
        <f>AQ13/(Feuil1!$AP$3-AT13)</f>
        <v>#DIV/0!</v>
      </c>
    </row>
    <row r="14" spans="1:47" s="92" customFormat="1" ht="13.5" thickBot="1" x14ac:dyDescent="0.25">
      <c r="A14" s="207"/>
      <c r="B14" s="120">
        <v>4</v>
      </c>
      <c r="C14" s="91" t="s">
        <v>19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91">
        <f t="shared" si="3"/>
        <v>0</v>
      </c>
      <c r="AR14" s="91">
        <f t="shared" si="0"/>
        <v>0</v>
      </c>
      <c r="AS14" s="91">
        <f t="shared" si="1"/>
        <v>0</v>
      </c>
      <c r="AT14" s="91">
        <f t="shared" si="2"/>
        <v>0</v>
      </c>
      <c r="AU14" s="105" t="e">
        <f>AQ14/(Feuil1!$AP$3-AT14)</f>
        <v>#DIV/0!</v>
      </c>
    </row>
    <row r="15" spans="1:47" ht="13.5" thickTop="1" x14ac:dyDescent="0.2">
      <c r="A15" s="207"/>
      <c r="B15" s="93">
        <v>5</v>
      </c>
      <c r="C15" s="117" t="s">
        <v>10</v>
      </c>
      <c r="D15" s="94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8">
        <f t="shared" si="3"/>
        <v>0</v>
      </c>
      <c r="AR15" s="8">
        <f t="shared" si="0"/>
        <v>0</v>
      </c>
      <c r="AS15" s="8">
        <f t="shared" si="1"/>
        <v>0</v>
      </c>
      <c r="AT15" s="8">
        <f t="shared" si="2"/>
        <v>0</v>
      </c>
      <c r="AU15" s="105" t="e">
        <f>AQ15/(Feuil1!$AP$3-AT15)</f>
        <v>#DIV/0!</v>
      </c>
    </row>
    <row r="16" spans="1:47" ht="13.5" thickBot="1" x14ac:dyDescent="0.25">
      <c r="A16" s="207"/>
      <c r="B16" s="120">
        <v>6</v>
      </c>
      <c r="C16" s="91" t="s">
        <v>62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8">
        <f>COUNTIF(D16:AP16,1)</f>
        <v>0</v>
      </c>
      <c r="AR16" s="8">
        <f>COUNTIF(D16:AP16,9)</f>
        <v>0</v>
      </c>
      <c r="AS16" s="8">
        <f>COUNTIF(D16:AP16,0)</f>
        <v>0</v>
      </c>
      <c r="AT16" s="8">
        <f>COUNTIF(D16:AP16,"abs")</f>
        <v>0</v>
      </c>
      <c r="AU16" s="105" t="e">
        <f>AQ16/(Feuil1!$AP$3-AT16)</f>
        <v>#DIV/0!</v>
      </c>
    </row>
    <row r="17" spans="1:47" ht="13.5" thickTop="1" x14ac:dyDescent="0.2">
      <c r="A17" s="207"/>
      <c r="B17" s="93">
        <v>7</v>
      </c>
      <c r="C17" s="117" t="s">
        <v>11</v>
      </c>
      <c r="D17" s="94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8">
        <f>COUNTIF(D17:AP17,1)</f>
        <v>0</v>
      </c>
      <c r="AR17" s="8">
        <f t="shared" ref="AR17:AR25" si="4">COUNTIF(D17:AP17,9)</f>
        <v>0</v>
      </c>
      <c r="AS17" s="8">
        <f t="shared" ref="AS17:AS25" si="5">COUNTIF(D17:AP17,0)</f>
        <v>0</v>
      </c>
      <c r="AT17" s="8">
        <f t="shared" ref="AT17:AT25" si="6">COUNTIF(D17:AP17,"abs")</f>
        <v>0</v>
      </c>
      <c r="AU17" s="105" t="e">
        <f>AQ17/(Feuil1!$AP$3-AT17)</f>
        <v>#DIV/0!</v>
      </c>
    </row>
    <row r="18" spans="1:47" ht="13.5" thickBot="1" x14ac:dyDescent="0.25">
      <c r="A18" s="207"/>
      <c r="B18" s="120">
        <v>8</v>
      </c>
      <c r="C18" s="91" t="s">
        <v>63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8">
        <f t="shared" ref="AQ18:AQ25" si="7">COUNTIF(D18:AP18,1)</f>
        <v>0</v>
      </c>
      <c r="AR18" s="8">
        <f t="shared" si="4"/>
        <v>0</v>
      </c>
      <c r="AS18" s="8">
        <f t="shared" si="5"/>
        <v>0</v>
      </c>
      <c r="AT18" s="8">
        <f t="shared" si="6"/>
        <v>0</v>
      </c>
      <c r="AU18" s="105" t="e">
        <f>AQ18/(Feuil1!$AP$3-AT18)</f>
        <v>#DIV/0!</v>
      </c>
    </row>
    <row r="19" spans="1:47" ht="13.5" thickTop="1" x14ac:dyDescent="0.2">
      <c r="A19" s="207"/>
      <c r="B19" s="93">
        <v>9</v>
      </c>
      <c r="C19" s="117" t="s">
        <v>13</v>
      </c>
      <c r="D19" s="94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8">
        <f>COUNTIF(D19:AP19,1)</f>
        <v>0</v>
      </c>
      <c r="AR19" s="8">
        <f>COUNTIF(D19:AP19,9)</f>
        <v>0</v>
      </c>
      <c r="AS19" s="8">
        <f>COUNTIF(D19:AP19,0)</f>
        <v>0</v>
      </c>
      <c r="AT19" s="8">
        <f>COUNTIF(D19:AP19,"abs")</f>
        <v>0</v>
      </c>
      <c r="AU19" s="105" t="e">
        <f>AQ19/(Feuil1!$AP$3-AT19)</f>
        <v>#DIV/0!</v>
      </c>
    </row>
    <row r="20" spans="1:47" ht="13.5" thickBot="1" x14ac:dyDescent="0.25">
      <c r="A20" s="207"/>
      <c r="B20" s="120">
        <v>10</v>
      </c>
      <c r="C20" s="91" t="s">
        <v>64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8">
        <f>COUNTIF(D20:AP20,1)</f>
        <v>0</v>
      </c>
      <c r="AR20" s="8">
        <f t="shared" ref="AR20:AR23" si="8">COUNTIF(D20:AP20,9)</f>
        <v>0</v>
      </c>
      <c r="AS20" s="8">
        <f t="shared" ref="AS20:AS23" si="9">COUNTIF(D20:AP20,0)</f>
        <v>0</v>
      </c>
      <c r="AT20" s="8">
        <f t="shared" ref="AT20:AT23" si="10">COUNTIF(D20:AP20,"abs")</f>
        <v>0</v>
      </c>
      <c r="AU20" s="105" t="e">
        <f>AQ20/(Feuil1!$AP$3-AT20)</f>
        <v>#DIV/0!</v>
      </c>
    </row>
    <row r="21" spans="1:47" ht="13.5" thickTop="1" x14ac:dyDescent="0.2">
      <c r="A21" s="207"/>
      <c r="B21" s="93">
        <v>11</v>
      </c>
      <c r="C21" s="117" t="s">
        <v>17</v>
      </c>
      <c r="D21" s="94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8">
        <f t="shared" ref="AQ21:AQ23" si="11">COUNTIF(D21:AP21,1)</f>
        <v>0</v>
      </c>
      <c r="AR21" s="8">
        <f t="shared" si="8"/>
        <v>0</v>
      </c>
      <c r="AS21" s="8">
        <f t="shared" si="9"/>
        <v>0</v>
      </c>
      <c r="AT21" s="8">
        <f t="shared" si="10"/>
        <v>0</v>
      </c>
      <c r="AU21" s="105" t="e">
        <f>AQ21/(Feuil1!$AP$3-AT21)</f>
        <v>#DIV/0!</v>
      </c>
    </row>
    <row r="22" spans="1:47" s="92" customFormat="1" ht="13.5" thickBot="1" x14ac:dyDescent="0.25">
      <c r="A22" s="207"/>
      <c r="B22" s="120">
        <v>12</v>
      </c>
      <c r="C22" s="91" t="s">
        <v>65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91">
        <f t="shared" si="11"/>
        <v>0</v>
      </c>
      <c r="AR22" s="91">
        <f t="shared" si="8"/>
        <v>0</v>
      </c>
      <c r="AS22" s="91">
        <f t="shared" si="9"/>
        <v>0</v>
      </c>
      <c r="AT22" s="91">
        <f t="shared" si="10"/>
        <v>0</v>
      </c>
      <c r="AU22" s="105" t="e">
        <f>AQ22/(Feuil1!$AP$3-AT22)</f>
        <v>#DIV/0!</v>
      </c>
    </row>
    <row r="23" spans="1:47" ht="13.5" thickTop="1" x14ac:dyDescent="0.2">
      <c r="A23" s="207"/>
      <c r="B23" s="93">
        <v>13</v>
      </c>
      <c r="C23" s="117" t="s">
        <v>66</v>
      </c>
      <c r="D23" s="94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8">
        <f t="shared" si="11"/>
        <v>0</v>
      </c>
      <c r="AR23" s="8">
        <f t="shared" si="8"/>
        <v>0</v>
      </c>
      <c r="AS23" s="8">
        <f t="shared" si="9"/>
        <v>0</v>
      </c>
      <c r="AT23" s="8">
        <f t="shared" si="10"/>
        <v>0</v>
      </c>
      <c r="AU23" s="105" t="e">
        <f>AQ23/(Feuil1!$AP$3-AT23)</f>
        <v>#DIV/0!</v>
      </c>
    </row>
    <row r="24" spans="1:47" s="92" customFormat="1" ht="13.5" thickBot="1" x14ac:dyDescent="0.25">
      <c r="A24" s="207"/>
      <c r="B24" s="120">
        <v>14</v>
      </c>
      <c r="C24" s="91" t="s">
        <v>67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91">
        <f t="shared" si="7"/>
        <v>0</v>
      </c>
      <c r="AR24" s="91">
        <f t="shared" si="4"/>
        <v>0</v>
      </c>
      <c r="AS24" s="91">
        <f t="shared" si="5"/>
        <v>0</v>
      </c>
      <c r="AT24" s="91">
        <f t="shared" si="6"/>
        <v>0</v>
      </c>
      <c r="AU24" s="105" t="e">
        <f>AQ24/(Feuil1!$AP$3-AT24)</f>
        <v>#DIV/0!</v>
      </c>
    </row>
    <row r="25" spans="1:47" ht="13.5" thickTop="1" x14ac:dyDescent="0.2">
      <c r="A25" s="207"/>
      <c r="B25" s="93">
        <v>15</v>
      </c>
      <c r="C25" s="117" t="s">
        <v>68</v>
      </c>
      <c r="D25" s="94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8">
        <f t="shared" si="7"/>
        <v>0</v>
      </c>
      <c r="AR25" s="8">
        <f t="shared" si="4"/>
        <v>0</v>
      </c>
      <c r="AS25" s="8">
        <f t="shared" si="5"/>
        <v>0</v>
      </c>
      <c r="AT25" s="8">
        <f t="shared" si="6"/>
        <v>0</v>
      </c>
      <c r="AU25" s="105" t="e">
        <f>AQ25/(Feuil1!$AP$3-AT25)</f>
        <v>#DIV/0!</v>
      </c>
    </row>
    <row r="26" spans="1:47" s="92" customFormat="1" ht="13.5" thickBot="1" x14ac:dyDescent="0.25">
      <c r="A26" s="207"/>
      <c r="B26" s="120">
        <v>16</v>
      </c>
      <c r="C26" s="91" t="s">
        <v>16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91">
        <f t="shared" si="3"/>
        <v>0</v>
      </c>
      <c r="AR26" s="91">
        <f t="shared" si="0"/>
        <v>0</v>
      </c>
      <c r="AS26" s="91">
        <f t="shared" si="1"/>
        <v>0</v>
      </c>
      <c r="AT26" s="91">
        <f t="shared" si="2"/>
        <v>0</v>
      </c>
      <c r="AU26" s="105" t="e">
        <f>AQ26/(Feuil1!$AP$3-AT26)</f>
        <v>#DIV/0!</v>
      </c>
    </row>
    <row r="27" spans="1:47" ht="13.5" thickTop="1" x14ac:dyDescent="0.2">
      <c r="A27" s="207"/>
      <c r="B27" s="93">
        <v>17</v>
      </c>
      <c r="C27" s="117" t="s">
        <v>69</v>
      </c>
      <c r="D27" s="94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5"/>
      <c r="AN27" s="95"/>
      <c r="AO27" s="95"/>
      <c r="AP27" s="95"/>
      <c r="AQ27" s="8">
        <f t="shared" si="3"/>
        <v>0</v>
      </c>
      <c r="AR27" s="8">
        <f t="shared" si="0"/>
        <v>0</v>
      </c>
      <c r="AS27" s="8">
        <f t="shared" si="1"/>
        <v>0</v>
      </c>
      <c r="AT27" s="8">
        <f t="shared" si="2"/>
        <v>0</v>
      </c>
      <c r="AU27" s="105" t="e">
        <f>AQ27/(Feuil1!$AP$3-AT27)</f>
        <v>#DIV/0!</v>
      </c>
    </row>
    <row r="28" spans="1:47" s="92" customFormat="1" x14ac:dyDescent="0.2">
      <c r="A28" s="207"/>
      <c r="B28" s="120">
        <v>18</v>
      </c>
      <c r="C28" s="91" t="s">
        <v>12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91">
        <f t="shared" si="3"/>
        <v>0</v>
      </c>
      <c r="AR28" s="91">
        <f t="shared" si="0"/>
        <v>0</v>
      </c>
      <c r="AS28" s="91">
        <f t="shared" si="1"/>
        <v>0</v>
      </c>
      <c r="AT28" s="91">
        <f t="shared" si="2"/>
        <v>0</v>
      </c>
      <c r="AU28" s="105" t="e">
        <f>AQ28/(Feuil1!$AP$3-AT28)</f>
        <v>#DIV/0!</v>
      </c>
    </row>
    <row r="29" spans="1:47" s="92" customFormat="1" ht="13.5" thickBot="1" x14ac:dyDescent="0.25">
      <c r="A29" s="208"/>
      <c r="B29" s="122">
        <v>19</v>
      </c>
      <c r="C29" s="91" t="s">
        <v>70</v>
      </c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14"/>
      <c r="AN29" s="114"/>
      <c r="AO29" s="114"/>
      <c r="AP29" s="114"/>
      <c r="AQ29" s="113">
        <f t="shared" si="3"/>
        <v>0</v>
      </c>
      <c r="AR29" s="113">
        <f t="shared" si="0"/>
        <v>0</v>
      </c>
      <c r="AS29" s="113">
        <f t="shared" si="1"/>
        <v>0</v>
      </c>
      <c r="AT29" s="113">
        <f t="shared" si="2"/>
        <v>0</v>
      </c>
      <c r="AU29" s="110" t="e">
        <f>AQ29/(Feuil1!$AP$3-AT29)</f>
        <v>#DIV/0!</v>
      </c>
    </row>
    <row r="30" spans="1:47" s="92" customFormat="1" ht="13.5" thickTop="1" x14ac:dyDescent="0.2">
      <c r="A30" s="209" t="s">
        <v>72</v>
      </c>
      <c r="B30" s="100">
        <v>20</v>
      </c>
      <c r="C30" s="117" t="s">
        <v>76</v>
      </c>
      <c r="D30" s="101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02"/>
      <c r="AJ30" s="102"/>
      <c r="AK30" s="102"/>
      <c r="AL30" s="102"/>
      <c r="AM30" s="102"/>
      <c r="AN30" s="102"/>
      <c r="AO30" s="102"/>
      <c r="AP30" s="102"/>
      <c r="AQ30" s="111">
        <f t="shared" si="3"/>
        <v>0</v>
      </c>
      <c r="AR30" s="111">
        <f t="shared" si="0"/>
        <v>0</v>
      </c>
      <c r="AS30" s="111">
        <f t="shared" si="1"/>
        <v>0</v>
      </c>
      <c r="AT30" s="111">
        <f t="shared" si="2"/>
        <v>0</v>
      </c>
      <c r="AU30" s="104" t="e">
        <f>AQ30/(Feuil1!$AP$3-AT30)</f>
        <v>#DIV/0!</v>
      </c>
    </row>
    <row r="31" spans="1:47" x14ac:dyDescent="0.2">
      <c r="A31" s="207"/>
      <c r="B31" s="120">
        <v>21</v>
      </c>
      <c r="C31" s="91" t="s">
        <v>21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8">
        <f t="shared" si="3"/>
        <v>0</v>
      </c>
      <c r="AR31" s="8">
        <f t="shared" si="0"/>
        <v>0</v>
      </c>
      <c r="AS31" s="8">
        <f t="shared" si="1"/>
        <v>0</v>
      </c>
      <c r="AT31" s="8">
        <f t="shared" si="2"/>
        <v>0</v>
      </c>
      <c r="AU31" s="105" t="e">
        <f>AQ31/(Feuil1!$AP$3-AT31)</f>
        <v>#DIV/0!</v>
      </c>
    </row>
    <row r="32" spans="1:47" s="92" customFormat="1" x14ac:dyDescent="0.2">
      <c r="A32" s="207"/>
      <c r="B32" s="93">
        <v>22</v>
      </c>
      <c r="C32" s="119" t="s">
        <v>77</v>
      </c>
      <c r="D32" s="94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5"/>
      <c r="AN32" s="95"/>
      <c r="AO32" s="95"/>
      <c r="AP32" s="95"/>
      <c r="AQ32" s="91">
        <f t="shared" si="3"/>
        <v>0</v>
      </c>
      <c r="AR32" s="91">
        <f t="shared" si="0"/>
        <v>0</v>
      </c>
      <c r="AS32" s="91">
        <f t="shared" si="1"/>
        <v>0</v>
      </c>
      <c r="AT32" s="91">
        <f t="shared" si="2"/>
        <v>0</v>
      </c>
      <c r="AU32" s="105" t="e">
        <f>AQ32/(Feuil1!$AP$3-AT32)</f>
        <v>#DIV/0!</v>
      </c>
    </row>
    <row r="33" spans="1:47" x14ac:dyDescent="0.2">
      <c r="A33" s="207"/>
      <c r="B33" s="120">
        <v>23</v>
      </c>
      <c r="C33" s="91" t="s">
        <v>78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8">
        <f t="shared" si="3"/>
        <v>0</v>
      </c>
      <c r="AR33" s="8">
        <f t="shared" si="0"/>
        <v>0</v>
      </c>
      <c r="AS33" s="8">
        <f t="shared" si="1"/>
        <v>0</v>
      </c>
      <c r="AT33" s="8">
        <f t="shared" si="2"/>
        <v>0</v>
      </c>
      <c r="AU33" s="105" t="e">
        <f>AQ33/(Feuil1!$AP$3-AT33)</f>
        <v>#DIV/0!</v>
      </c>
    </row>
    <row r="34" spans="1:47" s="92" customFormat="1" x14ac:dyDescent="0.2">
      <c r="A34" s="207"/>
      <c r="B34" s="93">
        <v>24</v>
      </c>
      <c r="C34" s="119" t="s">
        <v>79</v>
      </c>
      <c r="D34" s="94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5"/>
      <c r="AO34" s="95"/>
      <c r="AP34" s="95"/>
      <c r="AQ34" s="91">
        <f t="shared" si="3"/>
        <v>0</v>
      </c>
      <c r="AR34" s="91">
        <f t="shared" si="0"/>
        <v>0</v>
      </c>
      <c r="AS34" s="91">
        <f t="shared" si="1"/>
        <v>0</v>
      </c>
      <c r="AT34" s="91">
        <f t="shared" si="2"/>
        <v>0</v>
      </c>
      <c r="AU34" s="105" t="e">
        <f>AQ34/(Feuil1!$AP$3-AT34)</f>
        <v>#DIV/0!</v>
      </c>
    </row>
    <row r="35" spans="1:47" x14ac:dyDescent="0.2">
      <c r="A35" s="207"/>
      <c r="B35" s="120">
        <v>25</v>
      </c>
      <c r="C35" s="91" t="s">
        <v>80</v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8">
        <f t="shared" si="3"/>
        <v>0</v>
      </c>
      <c r="AR35" s="8">
        <f t="shared" si="0"/>
        <v>0</v>
      </c>
      <c r="AS35" s="8">
        <f t="shared" si="1"/>
        <v>0</v>
      </c>
      <c r="AT35" s="8">
        <f t="shared" si="2"/>
        <v>0</v>
      </c>
      <c r="AU35" s="105" t="e">
        <f>AQ35/(Feuil1!$AP$3-AT35)</f>
        <v>#DIV/0!</v>
      </c>
    </row>
    <row r="36" spans="1:47" s="92" customFormat="1" x14ac:dyDescent="0.2">
      <c r="A36" s="207"/>
      <c r="B36" s="93">
        <v>26</v>
      </c>
      <c r="C36" s="119" t="s">
        <v>18</v>
      </c>
      <c r="D36" s="94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5"/>
      <c r="AN36" s="95"/>
      <c r="AO36" s="95"/>
      <c r="AP36" s="95"/>
      <c r="AQ36" s="91">
        <f t="shared" si="3"/>
        <v>0</v>
      </c>
      <c r="AR36" s="91">
        <f t="shared" si="0"/>
        <v>0</v>
      </c>
      <c r="AS36" s="91">
        <f t="shared" si="1"/>
        <v>0</v>
      </c>
      <c r="AT36" s="91">
        <f t="shared" si="2"/>
        <v>0</v>
      </c>
      <c r="AU36" s="105" t="e">
        <f>AQ36/(Feuil1!$AP$3-AT36)</f>
        <v>#DIV/0!</v>
      </c>
    </row>
    <row r="37" spans="1:47" x14ac:dyDescent="0.2">
      <c r="A37" s="207"/>
      <c r="B37" s="120">
        <v>27</v>
      </c>
      <c r="C37" s="91" t="s">
        <v>81</v>
      </c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8">
        <f t="shared" si="3"/>
        <v>0</v>
      </c>
      <c r="AR37" s="8">
        <f t="shared" si="0"/>
        <v>0</v>
      </c>
      <c r="AS37" s="8">
        <f t="shared" si="1"/>
        <v>0</v>
      </c>
      <c r="AT37" s="8">
        <f t="shared" si="2"/>
        <v>0</v>
      </c>
      <c r="AU37" s="105" t="e">
        <f>AQ37/(Feuil1!$AP$3-AT37)</f>
        <v>#DIV/0!</v>
      </c>
    </row>
    <row r="38" spans="1:47" s="92" customFormat="1" x14ac:dyDescent="0.2">
      <c r="A38" s="207"/>
      <c r="B38" s="93">
        <v>28</v>
      </c>
      <c r="C38" s="119" t="s">
        <v>82</v>
      </c>
      <c r="D38" s="94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  <c r="AO38" s="95"/>
      <c r="AP38" s="95"/>
      <c r="AQ38" s="91">
        <f t="shared" si="3"/>
        <v>0</v>
      </c>
      <c r="AR38" s="91">
        <f t="shared" si="0"/>
        <v>0</v>
      </c>
      <c r="AS38" s="91">
        <f t="shared" si="1"/>
        <v>0</v>
      </c>
      <c r="AT38" s="91">
        <f t="shared" si="2"/>
        <v>0</v>
      </c>
      <c r="AU38" s="105" t="e">
        <f>AQ38/(Feuil1!$AP$3-AT38)</f>
        <v>#DIV/0!</v>
      </c>
    </row>
    <row r="39" spans="1:47" s="92" customFormat="1" x14ac:dyDescent="0.2">
      <c r="A39" s="207"/>
      <c r="B39" s="93">
        <v>29</v>
      </c>
      <c r="C39" s="119" t="s">
        <v>25</v>
      </c>
      <c r="D39" s="94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5"/>
      <c r="AO39" s="95"/>
      <c r="AP39" s="95"/>
      <c r="AQ39" s="91">
        <f t="shared" si="3"/>
        <v>0</v>
      </c>
      <c r="AR39" s="91">
        <f t="shared" si="0"/>
        <v>0</v>
      </c>
      <c r="AS39" s="91">
        <f t="shared" si="1"/>
        <v>0</v>
      </c>
      <c r="AT39" s="91">
        <f t="shared" si="2"/>
        <v>0</v>
      </c>
      <c r="AU39" s="105" t="e">
        <f>AQ39/(Feuil1!$AP$3-AT39)</f>
        <v>#DIV/0!</v>
      </c>
    </row>
    <row r="40" spans="1:47" x14ac:dyDescent="0.2">
      <c r="A40" s="207"/>
      <c r="B40" s="120">
        <v>30</v>
      </c>
      <c r="C40" s="91" t="s">
        <v>83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8">
        <f t="shared" si="3"/>
        <v>0</v>
      </c>
      <c r="AR40" s="8">
        <f t="shared" si="0"/>
        <v>0</v>
      </c>
      <c r="AS40" s="8">
        <f t="shared" si="1"/>
        <v>0</v>
      </c>
      <c r="AT40" s="8">
        <f t="shared" si="2"/>
        <v>0</v>
      </c>
      <c r="AU40" s="105" t="e">
        <f>AQ40/(Feuil1!$AP$3-AT40)</f>
        <v>#DIV/0!</v>
      </c>
    </row>
    <row r="41" spans="1:47" s="92" customFormat="1" x14ac:dyDescent="0.2">
      <c r="A41" s="207"/>
      <c r="B41" s="93">
        <v>31</v>
      </c>
      <c r="C41" s="119" t="s">
        <v>84</v>
      </c>
      <c r="D41" s="94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5"/>
      <c r="AN41" s="95"/>
      <c r="AO41" s="95"/>
      <c r="AP41" s="95"/>
      <c r="AQ41" s="91">
        <f t="shared" si="3"/>
        <v>0</v>
      </c>
      <c r="AR41" s="91">
        <f t="shared" si="0"/>
        <v>0</v>
      </c>
      <c r="AS41" s="91">
        <f t="shared" si="1"/>
        <v>0</v>
      </c>
      <c r="AT41" s="91">
        <f t="shared" si="2"/>
        <v>0</v>
      </c>
      <c r="AU41" s="105" t="e">
        <f>AQ41/(Feuil1!$AP$3-AT41)</f>
        <v>#DIV/0!</v>
      </c>
    </row>
    <row r="42" spans="1:47" x14ac:dyDescent="0.2">
      <c r="A42" s="207"/>
      <c r="B42" s="120">
        <v>32</v>
      </c>
      <c r="C42" s="91" t="s">
        <v>85</v>
      </c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8">
        <f t="shared" si="3"/>
        <v>0</v>
      </c>
      <c r="AR42" s="8">
        <f t="shared" si="0"/>
        <v>0</v>
      </c>
      <c r="AS42" s="8">
        <f t="shared" si="1"/>
        <v>0</v>
      </c>
      <c r="AT42" s="8">
        <f t="shared" si="2"/>
        <v>0</v>
      </c>
      <c r="AU42" s="105" t="e">
        <f>AQ42/(Feuil1!$AP$3-AT42)</f>
        <v>#DIV/0!</v>
      </c>
    </row>
    <row r="43" spans="1:47" s="92" customFormat="1" ht="13.5" thickBot="1" x14ac:dyDescent="0.25">
      <c r="A43" s="208"/>
      <c r="B43" s="106">
        <v>33</v>
      </c>
      <c r="C43" s="107" t="s">
        <v>86</v>
      </c>
      <c r="D43" s="107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  <c r="AH43" s="108"/>
      <c r="AI43" s="108"/>
      <c r="AJ43" s="108"/>
      <c r="AK43" s="108"/>
      <c r="AL43" s="108"/>
      <c r="AM43" s="108"/>
      <c r="AN43" s="108"/>
      <c r="AO43" s="108"/>
      <c r="AP43" s="108"/>
      <c r="AQ43" s="113">
        <f t="shared" si="3"/>
        <v>0</v>
      </c>
      <c r="AR43" s="113">
        <f t="shared" si="0"/>
        <v>0</v>
      </c>
      <c r="AS43" s="113">
        <f t="shared" si="1"/>
        <v>0</v>
      </c>
      <c r="AT43" s="113">
        <f t="shared" si="2"/>
        <v>0</v>
      </c>
      <c r="AU43" s="110" t="e">
        <f>AQ43/(Feuil1!$AP$3-AT43)</f>
        <v>#DIV/0!</v>
      </c>
    </row>
    <row r="44" spans="1:47" s="92" customFormat="1" ht="13.5" thickTop="1" x14ac:dyDescent="0.2">
      <c r="A44" s="209" t="s">
        <v>73</v>
      </c>
      <c r="B44" s="219">
        <v>34</v>
      </c>
      <c r="C44" s="111" t="s">
        <v>96</v>
      </c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  <c r="AG44" s="112"/>
      <c r="AH44" s="112"/>
      <c r="AI44" s="112"/>
      <c r="AJ44" s="112"/>
      <c r="AK44" s="112"/>
      <c r="AL44" s="112"/>
      <c r="AM44" s="112"/>
      <c r="AN44" s="112"/>
      <c r="AO44" s="112"/>
      <c r="AP44" s="112"/>
      <c r="AQ44" s="111">
        <f t="shared" si="3"/>
        <v>0</v>
      </c>
      <c r="AR44" s="111">
        <f t="shared" si="0"/>
        <v>0</v>
      </c>
      <c r="AS44" s="111">
        <f t="shared" si="1"/>
        <v>0</v>
      </c>
      <c r="AT44" s="111">
        <f t="shared" si="2"/>
        <v>0</v>
      </c>
      <c r="AU44" s="104" t="e">
        <f>AQ44/(Feuil1!$AP$3-AT44)</f>
        <v>#DIV/0!</v>
      </c>
    </row>
    <row r="45" spans="1:47" s="92" customFormat="1" x14ac:dyDescent="0.2">
      <c r="A45" s="207"/>
      <c r="B45" s="220"/>
      <c r="C45" s="119" t="s">
        <v>97</v>
      </c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91">
        <f t="shared" si="3"/>
        <v>0</v>
      </c>
      <c r="AR45" s="91">
        <f t="shared" si="0"/>
        <v>0</v>
      </c>
      <c r="AS45" s="91">
        <f t="shared" si="1"/>
        <v>0</v>
      </c>
      <c r="AT45" s="91">
        <f t="shared" si="2"/>
        <v>0</v>
      </c>
      <c r="AU45" s="105" t="e">
        <f>AQ45/(Feuil1!$AP$3-AT45)</f>
        <v>#DIV/0!</v>
      </c>
    </row>
    <row r="46" spans="1:47" s="92" customFormat="1" x14ac:dyDescent="0.2">
      <c r="A46" s="207"/>
      <c r="B46" s="120">
        <v>35</v>
      </c>
      <c r="C46" s="91" t="s">
        <v>22</v>
      </c>
      <c r="D46" s="94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95"/>
      <c r="AJ46" s="95"/>
      <c r="AK46" s="95"/>
      <c r="AL46" s="95"/>
      <c r="AM46" s="95"/>
      <c r="AN46" s="95"/>
      <c r="AO46" s="95"/>
      <c r="AP46" s="95"/>
      <c r="AQ46" s="91">
        <f t="shared" si="3"/>
        <v>0</v>
      </c>
      <c r="AR46" s="91">
        <f t="shared" si="0"/>
        <v>0</v>
      </c>
      <c r="AS46" s="91">
        <f t="shared" si="1"/>
        <v>0</v>
      </c>
      <c r="AT46" s="91">
        <f t="shared" si="2"/>
        <v>0</v>
      </c>
      <c r="AU46" s="105" t="e">
        <f>AQ46/(Feuil1!$AP$3-AT46)</f>
        <v>#DIV/0!</v>
      </c>
    </row>
    <row r="47" spans="1:47" s="92" customFormat="1" x14ac:dyDescent="0.2">
      <c r="A47" s="207"/>
      <c r="B47" s="93">
        <v>36</v>
      </c>
      <c r="C47" s="119" t="s">
        <v>87</v>
      </c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91">
        <f t="shared" si="3"/>
        <v>0</v>
      </c>
      <c r="AR47" s="91">
        <f t="shared" si="0"/>
        <v>0</v>
      </c>
      <c r="AS47" s="91">
        <f t="shared" si="1"/>
        <v>0</v>
      </c>
      <c r="AT47" s="91">
        <f t="shared" si="2"/>
        <v>0</v>
      </c>
      <c r="AU47" s="105" t="e">
        <f>AQ47/(Feuil1!$AP$3-AT47)</f>
        <v>#DIV/0!</v>
      </c>
    </row>
    <row r="48" spans="1:47" s="92" customFormat="1" x14ac:dyDescent="0.2">
      <c r="A48" s="207"/>
      <c r="B48" s="93">
        <v>37</v>
      </c>
      <c r="C48" s="119" t="s">
        <v>88</v>
      </c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91">
        <f t="shared" si="3"/>
        <v>0</v>
      </c>
      <c r="AR48" s="91">
        <f t="shared" si="0"/>
        <v>0</v>
      </c>
      <c r="AS48" s="91">
        <f t="shared" si="1"/>
        <v>0</v>
      </c>
      <c r="AT48" s="91">
        <f t="shared" si="2"/>
        <v>0</v>
      </c>
      <c r="AU48" s="105" t="e">
        <f>AQ48/(Feuil1!$AP$3-AT48)</f>
        <v>#DIV/0!</v>
      </c>
    </row>
    <row r="49" spans="1:47" s="92" customFormat="1" x14ac:dyDescent="0.2">
      <c r="A49" s="207"/>
      <c r="B49" s="120">
        <v>38</v>
      </c>
      <c r="C49" s="91" t="s">
        <v>89</v>
      </c>
      <c r="D49" s="94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J49" s="95"/>
      <c r="AK49" s="95"/>
      <c r="AL49" s="95"/>
      <c r="AM49" s="95"/>
      <c r="AN49" s="95"/>
      <c r="AO49" s="95"/>
      <c r="AP49" s="95"/>
      <c r="AQ49" s="91">
        <f t="shared" si="3"/>
        <v>0</v>
      </c>
      <c r="AR49" s="91">
        <f t="shared" si="0"/>
        <v>0</v>
      </c>
      <c r="AS49" s="91">
        <f t="shared" si="1"/>
        <v>0</v>
      </c>
      <c r="AT49" s="91">
        <f t="shared" si="2"/>
        <v>0</v>
      </c>
      <c r="AU49" s="105" t="e">
        <f>AQ49/(Feuil1!$AP$3-AT49)</f>
        <v>#DIV/0!</v>
      </c>
    </row>
    <row r="50" spans="1:47" s="92" customFormat="1" x14ac:dyDescent="0.2">
      <c r="A50" s="207"/>
      <c r="B50" s="93">
        <v>39</v>
      </c>
      <c r="C50" s="119" t="s">
        <v>90</v>
      </c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91">
        <f t="shared" si="3"/>
        <v>0</v>
      </c>
      <c r="AR50" s="91">
        <f t="shared" si="0"/>
        <v>0</v>
      </c>
      <c r="AS50" s="91">
        <f t="shared" si="1"/>
        <v>0</v>
      </c>
      <c r="AT50" s="91">
        <f t="shared" si="2"/>
        <v>0</v>
      </c>
      <c r="AU50" s="105" t="e">
        <f>AQ50/(Feuil1!$AP$3-AT50)</f>
        <v>#DIV/0!</v>
      </c>
    </row>
    <row r="51" spans="1:47" s="92" customFormat="1" x14ac:dyDescent="0.2">
      <c r="A51" s="207"/>
      <c r="B51" s="120">
        <v>40</v>
      </c>
      <c r="C51" s="91" t="s">
        <v>91</v>
      </c>
      <c r="D51" s="94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  <c r="Z51" s="95"/>
      <c r="AA51" s="95"/>
      <c r="AB51" s="95"/>
      <c r="AC51" s="95"/>
      <c r="AD51" s="95"/>
      <c r="AE51" s="95"/>
      <c r="AF51" s="95"/>
      <c r="AG51" s="95"/>
      <c r="AH51" s="95"/>
      <c r="AI51" s="95"/>
      <c r="AJ51" s="95"/>
      <c r="AK51" s="95"/>
      <c r="AL51" s="95"/>
      <c r="AM51" s="95"/>
      <c r="AN51" s="95"/>
      <c r="AO51" s="95"/>
      <c r="AP51" s="95"/>
      <c r="AQ51" s="91">
        <f t="shared" si="3"/>
        <v>0</v>
      </c>
      <c r="AR51" s="91">
        <f t="shared" si="0"/>
        <v>0</v>
      </c>
      <c r="AS51" s="91">
        <f t="shared" si="1"/>
        <v>0</v>
      </c>
      <c r="AT51" s="91">
        <f t="shared" si="2"/>
        <v>0</v>
      </c>
      <c r="AU51" s="105" t="e">
        <f>AQ51/(Feuil1!$AP$3-AT51)</f>
        <v>#DIV/0!</v>
      </c>
    </row>
    <row r="52" spans="1:47" s="92" customFormat="1" x14ac:dyDescent="0.2">
      <c r="A52" s="207"/>
      <c r="B52" s="93">
        <v>41</v>
      </c>
      <c r="C52" s="119" t="s">
        <v>20</v>
      </c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91">
        <f t="shared" si="3"/>
        <v>0</v>
      </c>
      <c r="AR52" s="91">
        <f t="shared" si="0"/>
        <v>0</v>
      </c>
      <c r="AS52" s="91">
        <f t="shared" si="1"/>
        <v>0</v>
      </c>
      <c r="AT52" s="91">
        <f t="shared" si="2"/>
        <v>0</v>
      </c>
      <c r="AU52" s="105" t="e">
        <f>AQ52/(Feuil1!$AP$3-AT52)</f>
        <v>#DIV/0!</v>
      </c>
    </row>
    <row r="53" spans="1:47" s="92" customFormat="1" x14ac:dyDescent="0.2">
      <c r="A53" s="207"/>
      <c r="B53" s="120">
        <v>42</v>
      </c>
      <c r="C53" s="91" t="s">
        <v>92</v>
      </c>
      <c r="D53" s="94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J53" s="95"/>
      <c r="AK53" s="95"/>
      <c r="AL53" s="95"/>
      <c r="AM53" s="95"/>
      <c r="AN53" s="95"/>
      <c r="AO53" s="95"/>
      <c r="AP53" s="95"/>
      <c r="AQ53" s="91">
        <f t="shared" si="3"/>
        <v>0</v>
      </c>
      <c r="AR53" s="91">
        <f t="shared" si="0"/>
        <v>0</v>
      </c>
      <c r="AS53" s="91">
        <f t="shared" si="1"/>
        <v>0</v>
      </c>
      <c r="AT53" s="91">
        <f t="shared" si="2"/>
        <v>0</v>
      </c>
      <c r="AU53" s="105" t="e">
        <f>AQ53/(Feuil1!$AP$3-AT53)</f>
        <v>#DIV/0!</v>
      </c>
    </row>
    <row r="54" spans="1:47" s="92" customFormat="1" x14ac:dyDescent="0.2">
      <c r="A54" s="207"/>
      <c r="B54" s="93">
        <v>43</v>
      </c>
      <c r="C54" s="119" t="s">
        <v>24</v>
      </c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91">
        <f t="shared" si="3"/>
        <v>0</v>
      </c>
      <c r="AR54" s="91">
        <f t="shared" si="0"/>
        <v>0</v>
      </c>
      <c r="AS54" s="91">
        <f t="shared" si="1"/>
        <v>0</v>
      </c>
      <c r="AT54" s="91">
        <f t="shared" si="2"/>
        <v>0</v>
      </c>
      <c r="AU54" s="105" t="e">
        <f>AQ54/(Feuil1!$AP$3-AT54)</f>
        <v>#DIV/0!</v>
      </c>
    </row>
    <row r="55" spans="1:47" x14ac:dyDescent="0.2">
      <c r="A55" s="207"/>
      <c r="B55" s="120">
        <v>44</v>
      </c>
      <c r="C55" s="91" t="s">
        <v>93</v>
      </c>
      <c r="D55" s="94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5"/>
      <c r="AE55" s="95"/>
      <c r="AF55" s="95"/>
      <c r="AG55" s="95"/>
      <c r="AH55" s="95"/>
      <c r="AI55" s="95"/>
      <c r="AJ55" s="95"/>
      <c r="AK55" s="95"/>
      <c r="AL55" s="95"/>
      <c r="AM55" s="95"/>
      <c r="AN55" s="95"/>
      <c r="AO55" s="95"/>
      <c r="AP55" s="95"/>
      <c r="AQ55" s="8">
        <f t="shared" si="3"/>
        <v>0</v>
      </c>
      <c r="AR55" s="8">
        <f t="shared" si="0"/>
        <v>0</v>
      </c>
      <c r="AS55" s="8">
        <f t="shared" si="1"/>
        <v>0</v>
      </c>
      <c r="AT55" s="8">
        <f t="shared" si="2"/>
        <v>0</v>
      </c>
      <c r="AU55" s="105" t="e">
        <f>AQ55/(Feuil1!$AP$3-AT55)</f>
        <v>#DIV/0!</v>
      </c>
    </row>
    <row r="56" spans="1:47" s="92" customFormat="1" x14ac:dyDescent="0.2">
      <c r="A56" s="207"/>
      <c r="B56" s="93">
        <v>45</v>
      </c>
      <c r="C56" s="119" t="s">
        <v>23</v>
      </c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91">
        <f t="shared" si="3"/>
        <v>0</v>
      </c>
      <c r="AR56" s="91">
        <f t="shared" si="0"/>
        <v>0</v>
      </c>
      <c r="AS56" s="91">
        <f t="shared" si="1"/>
        <v>0</v>
      </c>
      <c r="AT56" s="91">
        <f t="shared" si="2"/>
        <v>0</v>
      </c>
      <c r="AU56" s="105" t="e">
        <f>AQ56/(Feuil1!$AP$3-AT56)</f>
        <v>#DIV/0!</v>
      </c>
    </row>
    <row r="57" spans="1:47" x14ac:dyDescent="0.2">
      <c r="A57" s="207"/>
      <c r="B57" s="120">
        <v>46</v>
      </c>
      <c r="C57" s="91" t="s">
        <v>94</v>
      </c>
      <c r="D57" s="94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5"/>
      <c r="AB57" s="95"/>
      <c r="AC57" s="95"/>
      <c r="AD57" s="95"/>
      <c r="AE57" s="95"/>
      <c r="AF57" s="95"/>
      <c r="AG57" s="95"/>
      <c r="AH57" s="95"/>
      <c r="AI57" s="95"/>
      <c r="AJ57" s="95"/>
      <c r="AK57" s="95"/>
      <c r="AL57" s="95"/>
      <c r="AM57" s="95"/>
      <c r="AN57" s="95"/>
      <c r="AO57" s="95"/>
      <c r="AP57" s="95"/>
      <c r="AQ57" s="8">
        <f t="shared" si="3"/>
        <v>0</v>
      </c>
      <c r="AR57" s="8">
        <f t="shared" si="0"/>
        <v>0</v>
      </c>
      <c r="AS57" s="8">
        <f t="shared" si="1"/>
        <v>0</v>
      </c>
      <c r="AT57" s="8">
        <f t="shared" si="2"/>
        <v>0</v>
      </c>
      <c r="AU57" s="105" t="e">
        <f>AQ57/(Feuil1!$AP$3-AT57)</f>
        <v>#DIV/0!</v>
      </c>
    </row>
    <row r="58" spans="1:47" s="92" customFormat="1" x14ac:dyDescent="0.2">
      <c r="A58" s="207"/>
      <c r="B58" s="93">
        <v>47</v>
      </c>
      <c r="C58" s="119" t="s">
        <v>40</v>
      </c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91">
        <f t="shared" si="3"/>
        <v>0</v>
      </c>
      <c r="AR58" s="91">
        <f t="shared" si="0"/>
        <v>0</v>
      </c>
      <c r="AS58" s="91">
        <f t="shared" si="1"/>
        <v>0</v>
      </c>
      <c r="AT58" s="91">
        <f t="shared" si="2"/>
        <v>0</v>
      </c>
      <c r="AU58" s="105" t="e">
        <f>AQ58/(Feuil1!$AP$3-AT58)</f>
        <v>#DIV/0!</v>
      </c>
    </row>
    <row r="59" spans="1:47" x14ac:dyDescent="0.2">
      <c r="A59" s="207"/>
      <c r="B59" s="120">
        <v>48</v>
      </c>
      <c r="C59" s="91" t="s">
        <v>27</v>
      </c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141"/>
      <c r="Y59" s="141"/>
      <c r="Z59" s="141"/>
      <c r="AA59" s="141"/>
      <c r="AB59" s="141"/>
      <c r="AC59" s="141"/>
      <c r="AD59" s="141"/>
      <c r="AE59" s="141"/>
      <c r="AF59" s="141"/>
      <c r="AG59" s="141"/>
      <c r="AH59" s="141"/>
      <c r="AI59" s="141"/>
      <c r="AJ59" s="141"/>
      <c r="AK59" s="141"/>
      <c r="AL59" s="141"/>
      <c r="AM59" s="141"/>
      <c r="AN59" s="141"/>
      <c r="AO59" s="141"/>
      <c r="AP59" s="141"/>
      <c r="AQ59" s="8">
        <f t="shared" si="3"/>
        <v>0</v>
      </c>
      <c r="AR59" s="8">
        <f t="shared" si="0"/>
        <v>0</v>
      </c>
      <c r="AS59" s="8">
        <f t="shared" si="1"/>
        <v>0</v>
      </c>
      <c r="AT59" s="8">
        <f t="shared" si="2"/>
        <v>0</v>
      </c>
      <c r="AU59" s="105" t="e">
        <f>AQ59/(Feuil1!$AP$3-AT59)</f>
        <v>#DIV/0!</v>
      </c>
    </row>
    <row r="60" spans="1:47" s="92" customFormat="1" ht="12.75" hidden="1" customHeight="1" x14ac:dyDescent="0.2">
      <c r="A60" s="207"/>
      <c r="B60" s="93">
        <v>52</v>
      </c>
      <c r="C60" s="6" t="s">
        <v>95</v>
      </c>
      <c r="D60" s="94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1">
        <f t="shared" si="3"/>
        <v>0</v>
      </c>
      <c r="AR60" s="91">
        <f t="shared" si="0"/>
        <v>0</v>
      </c>
      <c r="AS60" s="91">
        <f t="shared" si="1"/>
        <v>0</v>
      </c>
      <c r="AT60" s="91">
        <f t="shared" si="2"/>
        <v>0</v>
      </c>
      <c r="AU60" s="105" t="e">
        <f>AQ60/(Feuil1!$AP$3-AT60)</f>
        <v>#DIV/0!</v>
      </c>
    </row>
    <row r="61" spans="1:47" ht="13.5" thickBot="1" x14ac:dyDescent="0.25">
      <c r="A61" s="208"/>
      <c r="B61" s="106">
        <v>49</v>
      </c>
      <c r="C61" s="135" t="s">
        <v>95</v>
      </c>
      <c r="D61" s="124"/>
      <c r="E61" s="114"/>
      <c r="F61" s="114"/>
      <c r="G61" s="114"/>
      <c r="H61" s="114"/>
      <c r="I61" s="114"/>
      <c r="J61" s="114"/>
      <c r="K61" s="114"/>
      <c r="L61" s="114"/>
      <c r="M61" s="114"/>
      <c r="N61" s="114"/>
      <c r="O61" s="114"/>
      <c r="P61" s="114"/>
      <c r="Q61" s="114"/>
      <c r="R61" s="114"/>
      <c r="S61" s="114"/>
      <c r="T61" s="114"/>
      <c r="U61" s="114"/>
      <c r="V61" s="114"/>
      <c r="W61" s="114"/>
      <c r="X61" s="114"/>
      <c r="Y61" s="114"/>
      <c r="Z61" s="114"/>
      <c r="AA61" s="114"/>
      <c r="AB61" s="114"/>
      <c r="AC61" s="114"/>
      <c r="AD61" s="114"/>
      <c r="AE61" s="114"/>
      <c r="AF61" s="114"/>
      <c r="AG61" s="114"/>
      <c r="AH61" s="114"/>
      <c r="AI61" s="114"/>
      <c r="AJ61" s="114"/>
      <c r="AK61" s="114"/>
      <c r="AL61" s="114"/>
      <c r="AM61" s="114"/>
      <c r="AN61" s="114"/>
      <c r="AO61" s="114"/>
      <c r="AP61" s="114"/>
      <c r="AQ61" s="109">
        <f t="shared" si="3"/>
        <v>0</v>
      </c>
      <c r="AR61" s="109">
        <f t="shared" si="0"/>
        <v>0</v>
      </c>
      <c r="AS61" s="109">
        <f t="shared" si="1"/>
        <v>0</v>
      </c>
      <c r="AT61" s="109">
        <f t="shared" si="2"/>
        <v>0</v>
      </c>
      <c r="AU61" s="110" t="e">
        <f>AQ61/(Feuil1!$AP$3-AT61)</f>
        <v>#DIV/0!</v>
      </c>
    </row>
    <row r="62" spans="1:47" s="92" customFormat="1" ht="13.5" thickTop="1" x14ac:dyDescent="0.2">
      <c r="A62" s="209" t="s">
        <v>74</v>
      </c>
      <c r="B62" s="228">
        <v>50</v>
      </c>
      <c r="C62" s="111" t="s">
        <v>98</v>
      </c>
      <c r="D62" s="101"/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F62" s="102"/>
      <c r="AG62" s="102"/>
      <c r="AH62" s="102"/>
      <c r="AI62" s="102"/>
      <c r="AJ62" s="102"/>
      <c r="AK62" s="102"/>
      <c r="AL62" s="102"/>
      <c r="AM62" s="102"/>
      <c r="AN62" s="102"/>
      <c r="AO62" s="102"/>
      <c r="AP62" s="102"/>
      <c r="AQ62" s="111">
        <f t="shared" si="3"/>
        <v>0</v>
      </c>
      <c r="AR62" s="111">
        <f t="shared" si="0"/>
        <v>0</v>
      </c>
      <c r="AS62" s="111">
        <f t="shared" si="1"/>
        <v>0</v>
      </c>
      <c r="AT62" s="111">
        <f t="shared" si="2"/>
        <v>0</v>
      </c>
      <c r="AU62" s="104" t="e">
        <f>AQ62/(Feuil1!$AP$3-AT62)</f>
        <v>#DIV/0!</v>
      </c>
    </row>
    <row r="63" spans="1:47" s="92" customFormat="1" x14ac:dyDescent="0.2">
      <c r="A63" s="207"/>
      <c r="B63" s="223"/>
      <c r="C63" s="119" t="s">
        <v>99</v>
      </c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91">
        <f t="shared" si="3"/>
        <v>0</v>
      </c>
      <c r="AR63" s="91">
        <f t="shared" si="0"/>
        <v>0</v>
      </c>
      <c r="AS63" s="91">
        <f t="shared" si="1"/>
        <v>0</v>
      </c>
      <c r="AT63" s="91">
        <f t="shared" si="2"/>
        <v>0</v>
      </c>
      <c r="AU63" s="105" t="e">
        <f>AQ63/(Feuil1!$AP$3-AT63)</f>
        <v>#DIV/0!</v>
      </c>
    </row>
    <row r="64" spans="1:47" s="92" customFormat="1" x14ac:dyDescent="0.2">
      <c r="A64" s="207"/>
      <c r="B64" s="93">
        <v>51</v>
      </c>
      <c r="C64" s="119" t="s">
        <v>100</v>
      </c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91">
        <f t="shared" si="3"/>
        <v>0</v>
      </c>
      <c r="AR64" s="91">
        <f t="shared" si="0"/>
        <v>0</v>
      </c>
      <c r="AS64" s="91">
        <f t="shared" si="1"/>
        <v>0</v>
      </c>
      <c r="AT64" s="91">
        <f t="shared" si="2"/>
        <v>0</v>
      </c>
      <c r="AU64" s="105" t="e">
        <f>AQ64/(Feuil1!$AP$3-AT64)</f>
        <v>#DIV/0!</v>
      </c>
    </row>
    <row r="65" spans="1:47" s="92" customFormat="1" x14ac:dyDescent="0.2">
      <c r="A65" s="207"/>
      <c r="B65" s="120">
        <v>52</v>
      </c>
      <c r="C65" s="91" t="s">
        <v>101</v>
      </c>
      <c r="D65" s="94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5"/>
      <c r="Z65" s="95"/>
      <c r="AA65" s="95"/>
      <c r="AB65" s="95"/>
      <c r="AC65" s="95"/>
      <c r="AD65" s="95"/>
      <c r="AE65" s="95"/>
      <c r="AF65" s="95"/>
      <c r="AG65" s="95"/>
      <c r="AH65" s="95"/>
      <c r="AI65" s="95"/>
      <c r="AJ65" s="95"/>
      <c r="AK65" s="95"/>
      <c r="AL65" s="95"/>
      <c r="AM65" s="95"/>
      <c r="AN65" s="95"/>
      <c r="AO65" s="95"/>
      <c r="AP65" s="95"/>
      <c r="AQ65" s="91">
        <f t="shared" si="3"/>
        <v>0</v>
      </c>
      <c r="AR65" s="91">
        <f t="shared" si="0"/>
        <v>0</v>
      </c>
      <c r="AS65" s="91">
        <f t="shared" si="1"/>
        <v>0</v>
      </c>
      <c r="AT65" s="91">
        <f t="shared" si="2"/>
        <v>0</v>
      </c>
      <c r="AU65" s="105" t="e">
        <f>AQ65/(Feuil1!$AP$3-AT65)</f>
        <v>#DIV/0!</v>
      </c>
    </row>
    <row r="66" spans="1:47" s="92" customFormat="1" x14ac:dyDescent="0.2">
      <c r="A66" s="207"/>
      <c r="B66" s="93">
        <v>53</v>
      </c>
      <c r="C66" s="119" t="s">
        <v>102</v>
      </c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91">
        <f t="shared" si="3"/>
        <v>0</v>
      </c>
      <c r="AR66" s="91">
        <f t="shared" si="0"/>
        <v>0</v>
      </c>
      <c r="AS66" s="91">
        <f t="shared" si="1"/>
        <v>0</v>
      </c>
      <c r="AT66" s="91">
        <f t="shared" si="2"/>
        <v>0</v>
      </c>
      <c r="AU66" s="105" t="e">
        <f>AQ66/(Feuil1!$AP$3-AT66)</f>
        <v>#DIV/0!</v>
      </c>
    </row>
    <row r="67" spans="1:47" s="92" customFormat="1" x14ac:dyDescent="0.2">
      <c r="A67" s="207"/>
      <c r="B67" s="120">
        <v>54</v>
      </c>
      <c r="C67" s="91" t="s">
        <v>103</v>
      </c>
      <c r="D67" s="94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5"/>
      <c r="Z67" s="95"/>
      <c r="AA67" s="95"/>
      <c r="AB67" s="95"/>
      <c r="AC67" s="95"/>
      <c r="AD67" s="95"/>
      <c r="AE67" s="95"/>
      <c r="AF67" s="95"/>
      <c r="AG67" s="95"/>
      <c r="AH67" s="95"/>
      <c r="AI67" s="95"/>
      <c r="AJ67" s="95"/>
      <c r="AK67" s="95"/>
      <c r="AL67" s="95"/>
      <c r="AM67" s="95"/>
      <c r="AN67" s="95"/>
      <c r="AO67" s="95"/>
      <c r="AP67" s="95"/>
      <c r="AQ67" s="91">
        <f t="shared" si="3"/>
        <v>0</v>
      </c>
      <c r="AR67" s="91">
        <f t="shared" si="0"/>
        <v>0</v>
      </c>
      <c r="AS67" s="91">
        <f t="shared" si="1"/>
        <v>0</v>
      </c>
      <c r="AT67" s="91">
        <f t="shared" si="2"/>
        <v>0</v>
      </c>
      <c r="AU67" s="105" t="e">
        <f>AQ67/(Feuil1!$AP$3-AT67)</f>
        <v>#DIV/0!</v>
      </c>
    </row>
    <row r="68" spans="1:47" s="92" customFormat="1" x14ac:dyDescent="0.2">
      <c r="A68" s="207"/>
      <c r="B68" s="93">
        <v>55</v>
      </c>
      <c r="C68" s="119" t="s">
        <v>104</v>
      </c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91">
        <f t="shared" si="3"/>
        <v>0</v>
      </c>
      <c r="AR68" s="91">
        <f t="shared" si="0"/>
        <v>0</v>
      </c>
      <c r="AS68" s="91">
        <f t="shared" si="1"/>
        <v>0</v>
      </c>
      <c r="AT68" s="91">
        <f t="shared" si="2"/>
        <v>0</v>
      </c>
      <c r="AU68" s="105" t="e">
        <f>AQ68/(Feuil1!$AP$3-AT68)</f>
        <v>#DIV/0!</v>
      </c>
    </row>
    <row r="69" spans="1:47" s="92" customFormat="1" x14ac:dyDescent="0.2">
      <c r="A69" s="207"/>
      <c r="B69" s="120">
        <v>56</v>
      </c>
      <c r="C69" s="91" t="s">
        <v>105</v>
      </c>
      <c r="D69" s="94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95"/>
      <c r="W69" s="95"/>
      <c r="X69" s="95"/>
      <c r="Y69" s="95"/>
      <c r="Z69" s="95"/>
      <c r="AA69" s="95"/>
      <c r="AB69" s="95"/>
      <c r="AC69" s="95"/>
      <c r="AD69" s="95"/>
      <c r="AE69" s="95"/>
      <c r="AF69" s="95"/>
      <c r="AG69" s="95"/>
      <c r="AH69" s="95"/>
      <c r="AI69" s="95"/>
      <c r="AJ69" s="95"/>
      <c r="AK69" s="95"/>
      <c r="AL69" s="95"/>
      <c r="AM69" s="95"/>
      <c r="AN69" s="95"/>
      <c r="AO69" s="95"/>
      <c r="AP69" s="95"/>
      <c r="AQ69" s="91">
        <f t="shared" si="3"/>
        <v>0</v>
      </c>
      <c r="AR69" s="91">
        <f t="shared" si="0"/>
        <v>0</v>
      </c>
      <c r="AS69" s="91">
        <f t="shared" si="1"/>
        <v>0</v>
      </c>
      <c r="AT69" s="91">
        <f t="shared" si="2"/>
        <v>0</v>
      </c>
      <c r="AU69" s="105" t="e">
        <f>AQ69/(Feuil1!$AP$3-AT69)</f>
        <v>#DIV/0!</v>
      </c>
    </row>
    <row r="70" spans="1:47" s="92" customFormat="1" x14ac:dyDescent="0.2">
      <c r="A70" s="207"/>
      <c r="B70" s="93">
        <v>57</v>
      </c>
      <c r="C70" s="119" t="s">
        <v>106</v>
      </c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91">
        <f t="shared" si="3"/>
        <v>0</v>
      </c>
      <c r="AR70" s="91">
        <f t="shared" si="0"/>
        <v>0</v>
      </c>
      <c r="AS70" s="91">
        <f t="shared" si="1"/>
        <v>0</v>
      </c>
      <c r="AT70" s="91">
        <f t="shared" si="2"/>
        <v>0</v>
      </c>
      <c r="AU70" s="105" t="e">
        <f>AQ70/(Feuil1!$AP$3-AT70)</f>
        <v>#DIV/0!</v>
      </c>
    </row>
    <row r="71" spans="1:47" s="92" customFormat="1" x14ac:dyDescent="0.2">
      <c r="A71" s="207"/>
      <c r="B71" s="120">
        <v>58</v>
      </c>
      <c r="C71" s="91" t="s">
        <v>107</v>
      </c>
      <c r="D71" s="94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95"/>
      <c r="S71" s="95"/>
      <c r="T71" s="95"/>
      <c r="U71" s="95"/>
      <c r="V71" s="95"/>
      <c r="W71" s="95"/>
      <c r="X71" s="95"/>
      <c r="Y71" s="95"/>
      <c r="Z71" s="95"/>
      <c r="AA71" s="95"/>
      <c r="AB71" s="95"/>
      <c r="AC71" s="95"/>
      <c r="AD71" s="95"/>
      <c r="AE71" s="95"/>
      <c r="AF71" s="95"/>
      <c r="AG71" s="95"/>
      <c r="AH71" s="95"/>
      <c r="AI71" s="95"/>
      <c r="AJ71" s="95"/>
      <c r="AK71" s="95"/>
      <c r="AL71" s="95"/>
      <c r="AM71" s="95"/>
      <c r="AN71" s="95"/>
      <c r="AO71" s="95"/>
      <c r="AP71" s="95"/>
      <c r="AQ71" s="91">
        <f t="shared" si="3"/>
        <v>0</v>
      </c>
      <c r="AR71" s="91">
        <f t="shared" si="0"/>
        <v>0</v>
      </c>
      <c r="AS71" s="91">
        <f t="shared" si="1"/>
        <v>0</v>
      </c>
      <c r="AT71" s="91">
        <f t="shared" si="2"/>
        <v>0</v>
      </c>
      <c r="AU71" s="105" t="e">
        <f>AQ71/(Feuil1!$AP$3-AT71)</f>
        <v>#DIV/0!</v>
      </c>
    </row>
    <row r="72" spans="1:47" s="92" customFormat="1" x14ac:dyDescent="0.2">
      <c r="A72" s="207"/>
      <c r="B72" s="93">
        <v>59</v>
      </c>
      <c r="C72" s="6" t="s">
        <v>108</v>
      </c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91">
        <f t="shared" si="3"/>
        <v>0</v>
      </c>
      <c r="AR72" s="91">
        <f t="shared" si="0"/>
        <v>0</v>
      </c>
      <c r="AS72" s="91">
        <f t="shared" si="1"/>
        <v>0</v>
      </c>
      <c r="AT72" s="91">
        <f t="shared" si="2"/>
        <v>0</v>
      </c>
      <c r="AU72" s="105" t="e">
        <f>AQ72/(Feuil1!$AP$3-AT72)</f>
        <v>#DIV/0!</v>
      </c>
    </row>
    <row r="73" spans="1:47" s="92" customFormat="1" x14ac:dyDescent="0.2">
      <c r="A73" s="207"/>
      <c r="B73" s="120">
        <v>60</v>
      </c>
      <c r="C73" s="119" t="s">
        <v>109</v>
      </c>
      <c r="D73" s="94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95"/>
      <c r="S73" s="95"/>
      <c r="T73" s="95"/>
      <c r="U73" s="95"/>
      <c r="V73" s="95"/>
      <c r="W73" s="95"/>
      <c r="X73" s="95"/>
      <c r="Y73" s="95"/>
      <c r="Z73" s="95"/>
      <c r="AA73" s="95"/>
      <c r="AB73" s="95"/>
      <c r="AC73" s="95"/>
      <c r="AD73" s="95"/>
      <c r="AE73" s="95"/>
      <c r="AF73" s="95"/>
      <c r="AG73" s="95"/>
      <c r="AH73" s="95"/>
      <c r="AI73" s="95"/>
      <c r="AJ73" s="95"/>
      <c r="AK73" s="95"/>
      <c r="AL73" s="95"/>
      <c r="AM73" s="95"/>
      <c r="AN73" s="95"/>
      <c r="AO73" s="95"/>
      <c r="AP73" s="95"/>
      <c r="AQ73" s="91">
        <f t="shared" si="3"/>
        <v>0</v>
      </c>
      <c r="AR73" s="91">
        <f t="shared" si="0"/>
        <v>0</v>
      </c>
      <c r="AS73" s="91">
        <f t="shared" si="1"/>
        <v>0</v>
      </c>
      <c r="AT73" s="91">
        <f t="shared" si="2"/>
        <v>0</v>
      </c>
      <c r="AU73" s="105" t="e">
        <f>AQ73/(Feuil1!$AP$3-AT73)</f>
        <v>#DIV/0!</v>
      </c>
    </row>
    <row r="74" spans="1:47" s="92" customFormat="1" x14ac:dyDescent="0.2">
      <c r="A74" s="207"/>
      <c r="B74" s="221">
        <v>61</v>
      </c>
      <c r="C74" s="91" t="s">
        <v>110</v>
      </c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91">
        <f t="shared" si="3"/>
        <v>0</v>
      </c>
      <c r="AR74" s="91">
        <f t="shared" si="0"/>
        <v>0</v>
      </c>
      <c r="AS74" s="91">
        <f t="shared" si="1"/>
        <v>0</v>
      </c>
      <c r="AT74" s="91">
        <f t="shared" si="2"/>
        <v>0</v>
      </c>
      <c r="AU74" s="105" t="e">
        <f>AQ74/(Feuil1!$AP$3-AT74)</f>
        <v>#DIV/0!</v>
      </c>
    </row>
    <row r="75" spans="1:47" s="92" customFormat="1" x14ac:dyDescent="0.2">
      <c r="A75" s="207"/>
      <c r="B75" s="220"/>
      <c r="C75" s="119" t="s">
        <v>111</v>
      </c>
      <c r="D75" s="94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95"/>
      <c r="S75" s="95"/>
      <c r="T75" s="95"/>
      <c r="U75" s="95"/>
      <c r="V75" s="95"/>
      <c r="W75" s="95"/>
      <c r="X75" s="95"/>
      <c r="Y75" s="95"/>
      <c r="Z75" s="95"/>
      <c r="AA75" s="95"/>
      <c r="AB75" s="95"/>
      <c r="AC75" s="95"/>
      <c r="AD75" s="95"/>
      <c r="AE75" s="95"/>
      <c r="AF75" s="95"/>
      <c r="AG75" s="95"/>
      <c r="AH75" s="95"/>
      <c r="AI75" s="95"/>
      <c r="AJ75" s="95"/>
      <c r="AK75" s="95"/>
      <c r="AL75" s="95"/>
      <c r="AM75" s="95"/>
      <c r="AN75" s="95"/>
      <c r="AO75" s="95"/>
      <c r="AP75" s="95"/>
      <c r="AQ75" s="91">
        <f t="shared" si="3"/>
        <v>0</v>
      </c>
      <c r="AR75" s="91">
        <f t="shared" si="0"/>
        <v>0</v>
      </c>
      <c r="AS75" s="91">
        <f t="shared" si="1"/>
        <v>0</v>
      </c>
      <c r="AT75" s="91">
        <f t="shared" si="2"/>
        <v>0</v>
      </c>
      <c r="AU75" s="105" t="e">
        <f>AQ75/(Feuil1!$AP$3-AT75)</f>
        <v>#DIV/0!</v>
      </c>
    </row>
    <row r="76" spans="1:47" s="92" customFormat="1" x14ac:dyDescent="0.2">
      <c r="A76" s="207"/>
      <c r="B76" s="220"/>
      <c r="C76" s="91" t="s">
        <v>112</v>
      </c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91">
        <f t="shared" si="3"/>
        <v>0</v>
      </c>
      <c r="AR76" s="91">
        <f t="shared" si="0"/>
        <v>0</v>
      </c>
      <c r="AS76" s="91">
        <f t="shared" si="1"/>
        <v>0</v>
      </c>
      <c r="AT76" s="91">
        <f t="shared" si="2"/>
        <v>0</v>
      </c>
      <c r="AU76" s="105" t="e">
        <f>AQ76/(Feuil1!$AP$3-AT76)</f>
        <v>#DIV/0!</v>
      </c>
    </row>
    <row r="77" spans="1:47" x14ac:dyDescent="0.2">
      <c r="A77" s="207"/>
      <c r="B77" s="222">
        <v>62</v>
      </c>
      <c r="C77" s="119" t="s">
        <v>113</v>
      </c>
      <c r="D77" s="94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95"/>
      <c r="S77" s="95"/>
      <c r="T77" s="95"/>
      <c r="U77" s="95"/>
      <c r="V77" s="95"/>
      <c r="W77" s="95"/>
      <c r="X77" s="95"/>
      <c r="Y77" s="95"/>
      <c r="Z77" s="95"/>
      <c r="AA77" s="95"/>
      <c r="AB77" s="95"/>
      <c r="AC77" s="95"/>
      <c r="AD77" s="95"/>
      <c r="AE77" s="95"/>
      <c r="AF77" s="95"/>
      <c r="AG77" s="95"/>
      <c r="AH77" s="95"/>
      <c r="AI77" s="95"/>
      <c r="AJ77" s="95"/>
      <c r="AK77" s="95"/>
      <c r="AL77" s="95"/>
      <c r="AM77" s="95"/>
      <c r="AN77" s="95"/>
      <c r="AO77" s="95"/>
      <c r="AP77" s="95"/>
      <c r="AQ77" s="8">
        <f t="shared" si="3"/>
        <v>0</v>
      </c>
      <c r="AR77" s="8">
        <f t="shared" si="0"/>
        <v>0</v>
      </c>
      <c r="AS77" s="8">
        <f t="shared" si="1"/>
        <v>0</v>
      </c>
      <c r="AT77" s="8">
        <f t="shared" si="2"/>
        <v>0</v>
      </c>
      <c r="AU77" s="105" t="e">
        <f>AQ77/(Feuil1!$AP$3-AT77)</f>
        <v>#DIV/0!</v>
      </c>
    </row>
    <row r="78" spans="1:47" s="92" customFormat="1" x14ac:dyDescent="0.2">
      <c r="A78" s="207"/>
      <c r="B78" s="223"/>
      <c r="C78" s="91" t="s">
        <v>114</v>
      </c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91">
        <f t="shared" si="3"/>
        <v>0</v>
      </c>
      <c r="AR78" s="91">
        <f t="shared" si="0"/>
        <v>0</v>
      </c>
      <c r="AS78" s="91">
        <f t="shared" si="1"/>
        <v>0</v>
      </c>
      <c r="AT78" s="91">
        <f t="shared" si="2"/>
        <v>0</v>
      </c>
      <c r="AU78" s="105" t="e">
        <f>AQ78/(Feuil1!$AP$3-AT78)</f>
        <v>#DIV/0!</v>
      </c>
    </row>
    <row r="79" spans="1:47" x14ac:dyDescent="0.2">
      <c r="A79" s="207"/>
      <c r="B79" s="224">
        <v>63</v>
      </c>
      <c r="C79" s="119" t="s">
        <v>28</v>
      </c>
      <c r="D79" s="94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95"/>
      <c r="S79" s="95"/>
      <c r="T79" s="95"/>
      <c r="U79" s="95"/>
      <c r="V79" s="95"/>
      <c r="W79" s="95"/>
      <c r="X79" s="95"/>
      <c r="Y79" s="95"/>
      <c r="Z79" s="95"/>
      <c r="AA79" s="95"/>
      <c r="AB79" s="95"/>
      <c r="AC79" s="95"/>
      <c r="AD79" s="95"/>
      <c r="AE79" s="95"/>
      <c r="AF79" s="95"/>
      <c r="AG79" s="95"/>
      <c r="AH79" s="95"/>
      <c r="AI79" s="95"/>
      <c r="AJ79" s="95"/>
      <c r="AK79" s="95"/>
      <c r="AL79" s="95"/>
      <c r="AM79" s="95"/>
      <c r="AN79" s="95"/>
      <c r="AO79" s="95"/>
      <c r="AP79" s="95"/>
      <c r="AQ79" s="8">
        <f t="shared" si="3"/>
        <v>0</v>
      </c>
      <c r="AR79" s="8">
        <f t="shared" si="0"/>
        <v>0</v>
      </c>
      <c r="AS79" s="8">
        <f t="shared" si="1"/>
        <v>0</v>
      </c>
      <c r="AT79" s="8">
        <f t="shared" si="2"/>
        <v>0</v>
      </c>
      <c r="AU79" s="105" t="e">
        <f>AQ79/(Feuil1!$AP$3-AT79)</f>
        <v>#DIV/0!</v>
      </c>
    </row>
    <row r="80" spans="1:47" s="92" customFormat="1" x14ac:dyDescent="0.2">
      <c r="A80" s="207"/>
      <c r="B80" s="220"/>
      <c r="C80" s="91" t="s">
        <v>115</v>
      </c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91">
        <f t="shared" si="3"/>
        <v>0</v>
      </c>
      <c r="AR80" s="91">
        <f t="shared" si="0"/>
        <v>0</v>
      </c>
      <c r="AS80" s="91">
        <f t="shared" si="1"/>
        <v>0</v>
      </c>
      <c r="AT80" s="91">
        <f t="shared" si="2"/>
        <v>0</v>
      </c>
      <c r="AU80" s="105" t="e">
        <f>AQ80/(Feuil1!$AP$3-AT80)</f>
        <v>#DIV/0!</v>
      </c>
    </row>
    <row r="81" spans="1:47" s="92" customFormat="1" x14ac:dyDescent="0.2">
      <c r="A81" s="207"/>
      <c r="B81" s="220"/>
      <c r="C81" s="119" t="s">
        <v>116</v>
      </c>
      <c r="D81" s="94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95"/>
      <c r="S81" s="95"/>
      <c r="T81" s="95"/>
      <c r="U81" s="95"/>
      <c r="V81" s="95"/>
      <c r="W81" s="95"/>
      <c r="X81" s="95"/>
      <c r="Y81" s="95"/>
      <c r="Z81" s="95"/>
      <c r="AA81" s="95"/>
      <c r="AB81" s="95"/>
      <c r="AC81" s="95"/>
      <c r="AD81" s="95"/>
      <c r="AE81" s="95"/>
      <c r="AF81" s="95"/>
      <c r="AG81" s="95"/>
      <c r="AH81" s="95"/>
      <c r="AI81" s="95"/>
      <c r="AJ81" s="95"/>
      <c r="AK81" s="95"/>
      <c r="AL81" s="95"/>
      <c r="AM81" s="95"/>
      <c r="AN81" s="95"/>
      <c r="AO81" s="95"/>
      <c r="AP81" s="95"/>
      <c r="AQ81" s="91">
        <f t="shared" si="3"/>
        <v>0</v>
      </c>
      <c r="AR81" s="91">
        <f t="shared" si="0"/>
        <v>0</v>
      </c>
      <c r="AS81" s="91">
        <f t="shared" si="1"/>
        <v>0</v>
      </c>
      <c r="AT81" s="91">
        <f t="shared" si="2"/>
        <v>0</v>
      </c>
      <c r="AU81" s="105" t="e">
        <f>AQ81/(Feuil1!$AP$3-AT81)</f>
        <v>#DIV/0!</v>
      </c>
    </row>
    <row r="82" spans="1:47" s="92" customFormat="1" x14ac:dyDescent="0.2">
      <c r="A82" s="207"/>
      <c r="B82" s="225">
        <v>64</v>
      </c>
      <c r="C82" s="119" t="s">
        <v>169</v>
      </c>
      <c r="D82" s="94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95"/>
      <c r="S82" s="95"/>
      <c r="T82" s="95"/>
      <c r="U82" s="95"/>
      <c r="V82" s="95"/>
      <c r="W82" s="95"/>
      <c r="X82" s="95"/>
      <c r="Y82" s="95"/>
      <c r="Z82" s="95"/>
      <c r="AA82" s="95"/>
      <c r="AB82" s="95"/>
      <c r="AC82" s="95"/>
      <c r="AD82" s="95"/>
      <c r="AE82" s="95"/>
      <c r="AF82" s="95"/>
      <c r="AG82" s="95"/>
      <c r="AH82" s="95"/>
      <c r="AI82" s="95"/>
      <c r="AJ82" s="95"/>
      <c r="AK82" s="95"/>
      <c r="AL82" s="95"/>
      <c r="AM82" s="95"/>
      <c r="AN82" s="95"/>
      <c r="AO82" s="95"/>
      <c r="AP82" s="95"/>
      <c r="AQ82" s="91"/>
      <c r="AR82" s="91"/>
      <c r="AS82" s="91"/>
      <c r="AT82" s="91"/>
      <c r="AU82" s="105"/>
    </row>
    <row r="83" spans="1:47" s="92" customFormat="1" x14ac:dyDescent="0.2">
      <c r="A83" s="207"/>
      <c r="B83" s="226"/>
      <c r="C83" s="91" t="s">
        <v>117</v>
      </c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91">
        <f t="shared" si="3"/>
        <v>0</v>
      </c>
      <c r="AR83" s="91">
        <f t="shared" si="0"/>
        <v>0</v>
      </c>
      <c r="AS83" s="91">
        <f t="shared" si="1"/>
        <v>0</v>
      </c>
      <c r="AT83" s="91">
        <f t="shared" si="2"/>
        <v>0</v>
      </c>
      <c r="AU83" s="105" t="e">
        <f>AQ83/(Feuil1!$AP$3-AT83)</f>
        <v>#DIV/0!</v>
      </c>
    </row>
    <row r="84" spans="1:47" x14ac:dyDescent="0.2">
      <c r="A84" s="207"/>
      <c r="B84" s="226"/>
      <c r="C84" s="119" t="s">
        <v>118</v>
      </c>
      <c r="D84" s="94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95"/>
      <c r="S84" s="95"/>
      <c r="T84" s="95"/>
      <c r="U84" s="95"/>
      <c r="V84" s="95"/>
      <c r="W84" s="95"/>
      <c r="X84" s="95"/>
      <c r="Y84" s="95"/>
      <c r="Z84" s="95"/>
      <c r="AA84" s="95"/>
      <c r="AB84" s="95"/>
      <c r="AC84" s="95"/>
      <c r="AD84" s="95"/>
      <c r="AE84" s="95"/>
      <c r="AF84" s="95"/>
      <c r="AG84" s="95"/>
      <c r="AH84" s="95"/>
      <c r="AI84" s="95"/>
      <c r="AJ84" s="95"/>
      <c r="AK84" s="95"/>
      <c r="AL84" s="95"/>
      <c r="AM84" s="95"/>
      <c r="AN84" s="95"/>
      <c r="AO84" s="95"/>
      <c r="AP84" s="95"/>
      <c r="AQ84" s="8">
        <f t="shared" si="3"/>
        <v>0</v>
      </c>
      <c r="AR84" s="8">
        <f t="shared" si="0"/>
        <v>0</v>
      </c>
      <c r="AS84" s="8">
        <f t="shared" si="1"/>
        <v>0</v>
      </c>
      <c r="AT84" s="8">
        <f t="shared" si="2"/>
        <v>0</v>
      </c>
      <c r="AU84" s="105" t="e">
        <f>AQ84/(Feuil1!$AP$3-AT84)</f>
        <v>#DIV/0!</v>
      </c>
    </row>
    <row r="85" spans="1:47" s="92" customFormat="1" ht="13.5" thickBot="1" x14ac:dyDescent="0.25">
      <c r="A85" s="208"/>
      <c r="B85" s="227"/>
      <c r="C85" s="113" t="s">
        <v>119</v>
      </c>
      <c r="D85" s="114"/>
      <c r="E85" s="114"/>
      <c r="F85" s="114"/>
      <c r="G85" s="114"/>
      <c r="H85" s="114"/>
      <c r="I85" s="114"/>
      <c r="J85" s="114"/>
      <c r="K85" s="114"/>
      <c r="L85" s="114"/>
      <c r="M85" s="114"/>
      <c r="N85" s="114"/>
      <c r="O85" s="114"/>
      <c r="P85" s="114"/>
      <c r="Q85" s="114"/>
      <c r="R85" s="114"/>
      <c r="S85" s="114"/>
      <c r="T85" s="114"/>
      <c r="U85" s="114"/>
      <c r="V85" s="114"/>
      <c r="W85" s="114"/>
      <c r="X85" s="114"/>
      <c r="Y85" s="114"/>
      <c r="Z85" s="114"/>
      <c r="AA85" s="114"/>
      <c r="AB85" s="114"/>
      <c r="AC85" s="114"/>
      <c r="AD85" s="114"/>
      <c r="AE85" s="114"/>
      <c r="AF85" s="114"/>
      <c r="AG85" s="114"/>
      <c r="AH85" s="114"/>
      <c r="AI85" s="114"/>
      <c r="AJ85" s="114"/>
      <c r="AK85" s="114"/>
      <c r="AL85" s="114"/>
      <c r="AM85" s="114"/>
      <c r="AN85" s="114"/>
      <c r="AO85" s="114"/>
      <c r="AP85" s="114"/>
      <c r="AQ85" s="113">
        <f t="shared" si="3"/>
        <v>0</v>
      </c>
      <c r="AR85" s="113">
        <f t="shared" si="0"/>
        <v>0</v>
      </c>
      <c r="AS85" s="113">
        <f t="shared" si="1"/>
        <v>0</v>
      </c>
      <c r="AT85" s="113">
        <f t="shared" si="2"/>
        <v>0</v>
      </c>
      <c r="AU85" s="110" t="e">
        <f>AQ85/(Feuil1!$AP$3-AT85)</f>
        <v>#DIV/0!</v>
      </c>
    </row>
    <row r="86" spans="1:47" ht="13.5" thickTop="1" x14ac:dyDescent="0.2">
      <c r="A86" s="207"/>
      <c r="B86" s="93">
        <v>65</v>
      </c>
      <c r="C86" s="91" t="s">
        <v>120</v>
      </c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8">
        <f t="shared" si="3"/>
        <v>0</v>
      </c>
      <c r="AR86" s="8">
        <f t="shared" si="0"/>
        <v>0</v>
      </c>
      <c r="AS86" s="8">
        <f t="shared" si="1"/>
        <v>0</v>
      </c>
      <c r="AT86" s="8">
        <f t="shared" si="2"/>
        <v>0</v>
      </c>
      <c r="AU86" s="105" t="e">
        <f>AQ86/(Feuil1!$AP$3-AT86)</f>
        <v>#DIV/0!</v>
      </c>
    </row>
    <row r="87" spans="1:47" x14ac:dyDescent="0.2">
      <c r="A87" s="207"/>
      <c r="B87" s="120">
        <v>66</v>
      </c>
      <c r="C87" s="94" t="s">
        <v>121</v>
      </c>
      <c r="D87" s="94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95"/>
      <c r="S87" s="95"/>
      <c r="T87" s="95"/>
      <c r="U87" s="95"/>
      <c r="V87" s="95"/>
      <c r="W87" s="95"/>
      <c r="X87" s="95"/>
      <c r="Y87" s="95"/>
      <c r="Z87" s="95"/>
      <c r="AA87" s="95"/>
      <c r="AB87" s="95"/>
      <c r="AC87" s="95"/>
      <c r="AD87" s="95"/>
      <c r="AE87" s="95"/>
      <c r="AF87" s="95"/>
      <c r="AG87" s="95"/>
      <c r="AH87" s="95"/>
      <c r="AI87" s="95"/>
      <c r="AJ87" s="95"/>
      <c r="AK87" s="95"/>
      <c r="AL87" s="95"/>
      <c r="AM87" s="95"/>
      <c r="AN87" s="95"/>
      <c r="AO87" s="95"/>
      <c r="AP87" s="95"/>
      <c r="AQ87" s="8">
        <f t="shared" si="3"/>
        <v>0</v>
      </c>
      <c r="AR87" s="8">
        <f t="shared" si="0"/>
        <v>0</v>
      </c>
      <c r="AS87" s="8">
        <f t="shared" si="1"/>
        <v>0</v>
      </c>
      <c r="AT87" s="8">
        <f t="shared" si="2"/>
        <v>0</v>
      </c>
      <c r="AU87" s="105" t="e">
        <f>AQ87/(Feuil1!$AP$3-AT87)</f>
        <v>#DIV/0!</v>
      </c>
    </row>
    <row r="88" spans="1:47" x14ac:dyDescent="0.2">
      <c r="A88" s="207"/>
      <c r="B88" s="93">
        <v>67</v>
      </c>
      <c r="C88" s="119" t="s">
        <v>122</v>
      </c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8">
        <f t="shared" si="3"/>
        <v>0</v>
      </c>
      <c r="AR88" s="8">
        <f t="shared" si="0"/>
        <v>0</v>
      </c>
      <c r="AS88" s="8">
        <f t="shared" si="1"/>
        <v>0</v>
      </c>
      <c r="AT88" s="8">
        <f t="shared" si="2"/>
        <v>0</v>
      </c>
      <c r="AU88" s="105" t="e">
        <f>AQ88/(Feuil1!$AP$3-AT88)</f>
        <v>#DIV/0!</v>
      </c>
    </row>
    <row r="89" spans="1:47" x14ac:dyDescent="0.2">
      <c r="A89" s="207"/>
      <c r="B89" s="120">
        <v>68</v>
      </c>
      <c r="C89" s="91" t="s">
        <v>123</v>
      </c>
      <c r="D89" s="94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95"/>
      <c r="S89" s="95"/>
      <c r="T89" s="95"/>
      <c r="U89" s="95"/>
      <c r="V89" s="95"/>
      <c r="W89" s="95"/>
      <c r="X89" s="95"/>
      <c r="Y89" s="95"/>
      <c r="Z89" s="95"/>
      <c r="AA89" s="95"/>
      <c r="AB89" s="95"/>
      <c r="AC89" s="95"/>
      <c r="AD89" s="95"/>
      <c r="AE89" s="95"/>
      <c r="AF89" s="95"/>
      <c r="AG89" s="95"/>
      <c r="AH89" s="95"/>
      <c r="AI89" s="95"/>
      <c r="AJ89" s="95"/>
      <c r="AK89" s="95"/>
      <c r="AL89" s="95"/>
      <c r="AM89" s="95"/>
      <c r="AN89" s="95"/>
      <c r="AO89" s="95"/>
      <c r="AP89" s="95"/>
      <c r="AQ89" s="8">
        <f t="shared" si="3"/>
        <v>0</v>
      </c>
      <c r="AR89" s="8">
        <f t="shared" si="0"/>
        <v>0</v>
      </c>
      <c r="AS89" s="8">
        <f t="shared" si="1"/>
        <v>0</v>
      </c>
      <c r="AT89" s="8">
        <f t="shared" si="2"/>
        <v>0</v>
      </c>
      <c r="AU89" s="105" t="e">
        <f>AQ89/(Feuil1!$AP$3-AT89)</f>
        <v>#DIV/0!</v>
      </c>
    </row>
    <row r="90" spans="1:47" x14ac:dyDescent="0.2">
      <c r="A90" s="207"/>
      <c r="B90" s="93">
        <v>69</v>
      </c>
      <c r="C90" s="119" t="s">
        <v>124</v>
      </c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8">
        <f t="shared" si="3"/>
        <v>0</v>
      </c>
      <c r="AR90" s="8">
        <f t="shared" si="0"/>
        <v>0</v>
      </c>
      <c r="AS90" s="8">
        <f t="shared" si="1"/>
        <v>0</v>
      </c>
      <c r="AT90" s="8">
        <f t="shared" si="2"/>
        <v>0</v>
      </c>
      <c r="AU90" s="105" t="e">
        <f>AQ90/(Feuil1!$AP$3-AT90)</f>
        <v>#DIV/0!</v>
      </c>
    </row>
    <row r="91" spans="1:47" x14ac:dyDescent="0.2">
      <c r="A91" s="207"/>
      <c r="B91" s="120">
        <v>70</v>
      </c>
      <c r="C91" s="91" t="s">
        <v>125</v>
      </c>
      <c r="D91" s="94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95"/>
      <c r="S91" s="95"/>
      <c r="T91" s="95"/>
      <c r="U91" s="95"/>
      <c r="V91" s="95"/>
      <c r="W91" s="95"/>
      <c r="X91" s="95"/>
      <c r="Y91" s="95"/>
      <c r="Z91" s="95"/>
      <c r="AA91" s="95"/>
      <c r="AB91" s="95"/>
      <c r="AC91" s="95"/>
      <c r="AD91" s="95"/>
      <c r="AE91" s="95"/>
      <c r="AF91" s="95"/>
      <c r="AG91" s="95"/>
      <c r="AH91" s="95"/>
      <c r="AI91" s="95"/>
      <c r="AJ91" s="95"/>
      <c r="AK91" s="95"/>
      <c r="AL91" s="95"/>
      <c r="AM91" s="95"/>
      <c r="AN91" s="95"/>
      <c r="AO91" s="95"/>
      <c r="AP91" s="95"/>
      <c r="AQ91" s="8">
        <f t="shared" si="3"/>
        <v>0</v>
      </c>
      <c r="AR91" s="8">
        <f t="shared" si="0"/>
        <v>0</v>
      </c>
      <c r="AS91" s="8">
        <f t="shared" si="1"/>
        <v>0</v>
      </c>
      <c r="AT91" s="8">
        <f t="shared" si="2"/>
        <v>0</v>
      </c>
      <c r="AU91" s="105" t="e">
        <f>AQ91/(Feuil1!$AP$3-AT91)</f>
        <v>#DIV/0!</v>
      </c>
    </row>
    <row r="92" spans="1:47" s="92" customFormat="1" x14ac:dyDescent="0.2">
      <c r="A92" s="207"/>
      <c r="B92" s="93">
        <v>71</v>
      </c>
      <c r="C92" s="119" t="s">
        <v>126</v>
      </c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91">
        <f t="shared" si="3"/>
        <v>0</v>
      </c>
      <c r="AR92" s="91">
        <f t="shared" si="0"/>
        <v>0</v>
      </c>
      <c r="AS92" s="91">
        <f t="shared" si="1"/>
        <v>0</v>
      </c>
      <c r="AT92" s="91">
        <f t="shared" si="2"/>
        <v>0</v>
      </c>
      <c r="AU92" s="105" t="e">
        <f>AQ92/(Feuil1!$AP$3-AT92)</f>
        <v>#DIV/0!</v>
      </c>
    </row>
    <row r="93" spans="1:47" s="92" customFormat="1" x14ac:dyDescent="0.2">
      <c r="A93" s="207"/>
      <c r="B93" s="93">
        <v>72</v>
      </c>
      <c r="C93" s="119" t="s">
        <v>127</v>
      </c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91">
        <f t="shared" si="3"/>
        <v>0</v>
      </c>
      <c r="AR93" s="91">
        <f t="shared" si="0"/>
        <v>0</v>
      </c>
      <c r="AS93" s="91">
        <f t="shared" si="1"/>
        <v>0</v>
      </c>
      <c r="AT93" s="91">
        <f t="shared" si="2"/>
        <v>0</v>
      </c>
      <c r="AU93" s="105" t="e">
        <f>AQ93/(Feuil1!$AP$3-AT93)</f>
        <v>#DIV/0!</v>
      </c>
    </row>
    <row r="94" spans="1:47" ht="13.5" thickBot="1" x14ac:dyDescent="0.25">
      <c r="A94" s="208"/>
      <c r="B94" s="122">
        <v>73</v>
      </c>
      <c r="C94" s="113" t="s">
        <v>128</v>
      </c>
      <c r="D94" s="107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8"/>
      <c r="AH94" s="108"/>
      <c r="AI94" s="108"/>
      <c r="AJ94" s="108"/>
      <c r="AK94" s="108"/>
      <c r="AL94" s="108"/>
      <c r="AM94" s="108"/>
      <c r="AN94" s="108"/>
      <c r="AO94" s="108"/>
      <c r="AP94" s="108"/>
      <c r="AQ94" s="109">
        <f t="shared" si="3"/>
        <v>0</v>
      </c>
      <c r="AR94" s="109">
        <f t="shared" si="0"/>
        <v>0</v>
      </c>
      <c r="AS94" s="109">
        <f t="shared" si="1"/>
        <v>0</v>
      </c>
      <c r="AT94" s="109">
        <f t="shared" si="2"/>
        <v>0</v>
      </c>
      <c r="AU94" s="110" t="e">
        <f>AQ94/(Feuil1!$AP$3-AT94)</f>
        <v>#DIV/0!</v>
      </c>
    </row>
    <row r="95" spans="1:47" ht="14.25" thickTop="1" thickBot="1" x14ac:dyDescent="0.25">
      <c r="A95" s="217" t="s">
        <v>37</v>
      </c>
      <c r="B95" s="218"/>
      <c r="C95" s="126">
        <v>1</v>
      </c>
      <c r="D95" s="127">
        <f t="shared" ref="D95:AP95" si="12">COUNTIF(D11:D94,1)</f>
        <v>0</v>
      </c>
      <c r="E95" s="127">
        <f t="shared" si="12"/>
        <v>0</v>
      </c>
      <c r="F95" s="127">
        <f t="shared" si="12"/>
        <v>0</v>
      </c>
      <c r="G95" s="127">
        <f t="shared" si="12"/>
        <v>0</v>
      </c>
      <c r="H95" s="127">
        <f t="shared" si="12"/>
        <v>0</v>
      </c>
      <c r="I95" s="127">
        <f t="shared" si="12"/>
        <v>0</v>
      </c>
      <c r="J95" s="127">
        <f t="shared" si="12"/>
        <v>0</v>
      </c>
      <c r="K95" s="127">
        <f t="shared" si="12"/>
        <v>0</v>
      </c>
      <c r="L95" s="127">
        <f t="shared" si="12"/>
        <v>0</v>
      </c>
      <c r="M95" s="127">
        <f t="shared" si="12"/>
        <v>0</v>
      </c>
      <c r="N95" s="127">
        <f t="shared" si="12"/>
        <v>0</v>
      </c>
      <c r="O95" s="127">
        <f t="shared" si="12"/>
        <v>0</v>
      </c>
      <c r="P95" s="127">
        <f t="shared" si="12"/>
        <v>0</v>
      </c>
      <c r="Q95" s="127">
        <f t="shared" si="12"/>
        <v>0</v>
      </c>
      <c r="R95" s="127">
        <f t="shared" si="12"/>
        <v>0</v>
      </c>
      <c r="S95" s="127">
        <f t="shared" si="12"/>
        <v>0</v>
      </c>
      <c r="T95" s="127">
        <f t="shared" si="12"/>
        <v>0</v>
      </c>
      <c r="U95" s="127">
        <f t="shared" si="12"/>
        <v>0</v>
      </c>
      <c r="V95" s="127">
        <f t="shared" si="12"/>
        <v>0</v>
      </c>
      <c r="W95" s="127">
        <f t="shared" si="12"/>
        <v>0</v>
      </c>
      <c r="X95" s="127">
        <f t="shared" si="12"/>
        <v>0</v>
      </c>
      <c r="Y95" s="127">
        <f t="shared" si="12"/>
        <v>0</v>
      </c>
      <c r="Z95" s="127">
        <f t="shared" si="12"/>
        <v>0</v>
      </c>
      <c r="AA95" s="127">
        <f t="shared" si="12"/>
        <v>0</v>
      </c>
      <c r="AB95" s="127">
        <f t="shared" si="12"/>
        <v>0</v>
      </c>
      <c r="AC95" s="127">
        <f t="shared" si="12"/>
        <v>0</v>
      </c>
      <c r="AD95" s="127">
        <f t="shared" si="12"/>
        <v>0</v>
      </c>
      <c r="AE95" s="127">
        <f t="shared" si="12"/>
        <v>0</v>
      </c>
      <c r="AF95" s="127">
        <f t="shared" si="12"/>
        <v>0</v>
      </c>
      <c r="AG95" s="127">
        <f t="shared" si="12"/>
        <v>0</v>
      </c>
      <c r="AH95" s="127">
        <f t="shared" si="12"/>
        <v>0</v>
      </c>
      <c r="AI95" s="127">
        <f t="shared" si="12"/>
        <v>0</v>
      </c>
      <c r="AJ95" s="127">
        <f t="shared" si="12"/>
        <v>0</v>
      </c>
      <c r="AK95" s="127">
        <f t="shared" si="12"/>
        <v>0</v>
      </c>
      <c r="AL95" s="127">
        <f t="shared" si="12"/>
        <v>0</v>
      </c>
      <c r="AM95" s="127">
        <f t="shared" si="12"/>
        <v>0</v>
      </c>
      <c r="AN95" s="127">
        <f t="shared" si="12"/>
        <v>0</v>
      </c>
      <c r="AO95" s="127">
        <f t="shared" si="12"/>
        <v>0</v>
      </c>
      <c r="AP95" s="128">
        <f t="shared" si="12"/>
        <v>0</v>
      </c>
      <c r="AQ95" s="125"/>
    </row>
    <row r="96" spans="1:47" ht="13.5" thickTop="1" x14ac:dyDescent="0.2">
      <c r="A96" s="196"/>
      <c r="B96" s="195"/>
      <c r="C96" s="5">
        <v>9</v>
      </c>
      <c r="D96" s="127">
        <f t="shared" ref="D96:AP96" si="13">COUNTIF(D11:D94,9)</f>
        <v>0</v>
      </c>
      <c r="E96" s="127">
        <f t="shared" si="13"/>
        <v>0</v>
      </c>
      <c r="F96" s="127">
        <f t="shared" si="13"/>
        <v>0</v>
      </c>
      <c r="G96" s="127">
        <f t="shared" si="13"/>
        <v>0</v>
      </c>
      <c r="H96" s="127">
        <f t="shared" si="13"/>
        <v>0</v>
      </c>
      <c r="I96" s="127">
        <f t="shared" si="13"/>
        <v>0</v>
      </c>
      <c r="J96" s="127">
        <f t="shared" si="13"/>
        <v>0</v>
      </c>
      <c r="K96" s="127">
        <f t="shared" si="13"/>
        <v>0</v>
      </c>
      <c r="L96" s="127">
        <f t="shared" si="13"/>
        <v>0</v>
      </c>
      <c r="M96" s="127">
        <f t="shared" si="13"/>
        <v>0</v>
      </c>
      <c r="N96" s="127">
        <f t="shared" si="13"/>
        <v>0</v>
      </c>
      <c r="O96" s="127">
        <f t="shared" si="13"/>
        <v>0</v>
      </c>
      <c r="P96" s="127">
        <f t="shared" si="13"/>
        <v>0</v>
      </c>
      <c r="Q96" s="127">
        <f t="shared" si="13"/>
        <v>0</v>
      </c>
      <c r="R96" s="127">
        <f t="shared" si="13"/>
        <v>0</v>
      </c>
      <c r="S96" s="127">
        <f t="shared" si="13"/>
        <v>0</v>
      </c>
      <c r="T96" s="127">
        <f t="shared" si="13"/>
        <v>0</v>
      </c>
      <c r="U96" s="127">
        <f t="shared" si="13"/>
        <v>0</v>
      </c>
      <c r="V96" s="127">
        <f t="shared" si="13"/>
        <v>0</v>
      </c>
      <c r="W96" s="127">
        <f t="shared" si="13"/>
        <v>0</v>
      </c>
      <c r="X96" s="127">
        <f t="shared" si="13"/>
        <v>0</v>
      </c>
      <c r="Y96" s="127">
        <f t="shared" si="13"/>
        <v>0</v>
      </c>
      <c r="Z96" s="127">
        <f t="shared" si="13"/>
        <v>0</v>
      </c>
      <c r="AA96" s="127">
        <f t="shared" si="13"/>
        <v>0</v>
      </c>
      <c r="AB96" s="127">
        <f t="shared" si="13"/>
        <v>0</v>
      </c>
      <c r="AC96" s="127">
        <f t="shared" si="13"/>
        <v>0</v>
      </c>
      <c r="AD96" s="127">
        <f t="shared" si="13"/>
        <v>0</v>
      </c>
      <c r="AE96" s="127">
        <f t="shared" si="13"/>
        <v>0</v>
      </c>
      <c r="AF96" s="127">
        <f t="shared" si="13"/>
        <v>0</v>
      </c>
      <c r="AG96" s="127">
        <f t="shared" si="13"/>
        <v>0</v>
      </c>
      <c r="AH96" s="127">
        <f t="shared" si="13"/>
        <v>0</v>
      </c>
      <c r="AI96" s="127">
        <f t="shared" si="13"/>
        <v>0</v>
      </c>
      <c r="AJ96" s="127">
        <f t="shared" si="13"/>
        <v>0</v>
      </c>
      <c r="AK96" s="127">
        <f t="shared" si="13"/>
        <v>0</v>
      </c>
      <c r="AL96" s="127">
        <f t="shared" si="13"/>
        <v>0</v>
      </c>
      <c r="AM96" s="127">
        <f t="shared" si="13"/>
        <v>0</v>
      </c>
      <c r="AN96" s="127">
        <f t="shared" si="13"/>
        <v>0</v>
      </c>
      <c r="AO96" s="127">
        <f t="shared" si="13"/>
        <v>0</v>
      </c>
      <c r="AP96" s="127">
        <f t="shared" si="13"/>
        <v>0</v>
      </c>
    </row>
    <row r="97" spans="1:47" x14ac:dyDescent="0.2">
      <c r="A97" s="194" t="s">
        <v>59</v>
      </c>
      <c r="B97" s="195"/>
      <c r="C97" s="5">
        <v>0</v>
      </c>
      <c r="D97" s="2">
        <f t="shared" ref="D97:AP97" si="14">COUNTIF(D11:D94,0)</f>
        <v>0</v>
      </c>
      <c r="E97" s="2">
        <f t="shared" si="14"/>
        <v>0</v>
      </c>
      <c r="F97" s="2">
        <f t="shared" si="14"/>
        <v>0</v>
      </c>
      <c r="G97" s="2">
        <f t="shared" si="14"/>
        <v>0</v>
      </c>
      <c r="H97" s="2">
        <f t="shared" si="14"/>
        <v>0</v>
      </c>
      <c r="I97" s="2">
        <f t="shared" si="14"/>
        <v>0</v>
      </c>
      <c r="J97" s="2">
        <f t="shared" si="14"/>
        <v>0</v>
      </c>
      <c r="K97" s="2">
        <f t="shared" si="14"/>
        <v>0</v>
      </c>
      <c r="L97" s="2">
        <f t="shared" si="14"/>
        <v>0</v>
      </c>
      <c r="M97" s="2">
        <f t="shared" si="14"/>
        <v>0</v>
      </c>
      <c r="N97" s="2">
        <f t="shared" si="14"/>
        <v>0</v>
      </c>
      <c r="O97" s="2">
        <f t="shared" si="14"/>
        <v>0</v>
      </c>
      <c r="P97" s="2">
        <f t="shared" si="14"/>
        <v>0</v>
      </c>
      <c r="Q97" s="2">
        <f t="shared" si="14"/>
        <v>0</v>
      </c>
      <c r="R97" s="2">
        <f t="shared" si="14"/>
        <v>0</v>
      </c>
      <c r="S97" s="2">
        <f t="shared" si="14"/>
        <v>0</v>
      </c>
      <c r="T97" s="2">
        <f t="shared" si="14"/>
        <v>0</v>
      </c>
      <c r="U97" s="2">
        <f t="shared" si="14"/>
        <v>0</v>
      </c>
      <c r="V97" s="2">
        <f t="shared" si="14"/>
        <v>0</v>
      </c>
      <c r="W97" s="2">
        <f t="shared" si="14"/>
        <v>0</v>
      </c>
      <c r="X97" s="2">
        <f t="shared" si="14"/>
        <v>0</v>
      </c>
      <c r="Y97" s="2">
        <f t="shared" si="14"/>
        <v>0</v>
      </c>
      <c r="Z97" s="2">
        <f t="shared" si="14"/>
        <v>0</v>
      </c>
      <c r="AA97" s="2">
        <f t="shared" si="14"/>
        <v>0</v>
      </c>
      <c r="AB97" s="2">
        <f t="shared" si="14"/>
        <v>0</v>
      </c>
      <c r="AC97" s="2">
        <f t="shared" si="14"/>
        <v>0</v>
      </c>
      <c r="AD97" s="2">
        <f t="shared" si="14"/>
        <v>0</v>
      </c>
      <c r="AE97" s="2">
        <f t="shared" si="14"/>
        <v>0</v>
      </c>
      <c r="AF97" s="2">
        <f t="shared" si="14"/>
        <v>0</v>
      </c>
      <c r="AG97" s="2">
        <f t="shared" si="14"/>
        <v>0</v>
      </c>
      <c r="AH97" s="2">
        <f t="shared" si="14"/>
        <v>0</v>
      </c>
      <c r="AI97" s="2">
        <f t="shared" si="14"/>
        <v>0</v>
      </c>
      <c r="AJ97" s="2">
        <f t="shared" si="14"/>
        <v>0</v>
      </c>
      <c r="AK97" s="2">
        <f t="shared" si="14"/>
        <v>0</v>
      </c>
      <c r="AL97" s="2">
        <f t="shared" si="14"/>
        <v>0</v>
      </c>
      <c r="AM97" s="2">
        <f t="shared" si="14"/>
        <v>0</v>
      </c>
      <c r="AN97" s="2">
        <f t="shared" si="14"/>
        <v>0</v>
      </c>
      <c r="AO97" s="2">
        <f t="shared" si="14"/>
        <v>0</v>
      </c>
      <c r="AP97" s="129">
        <f t="shared" si="14"/>
        <v>0</v>
      </c>
    </row>
    <row r="98" spans="1:47" x14ac:dyDescent="0.2">
      <c r="A98" s="196"/>
      <c r="B98" s="195"/>
      <c r="C98" s="5" t="s">
        <v>2</v>
      </c>
      <c r="D98" s="2">
        <f t="shared" ref="D98:AP98" si="15">COUNTIF(D11:D94,"Abs")</f>
        <v>0</v>
      </c>
      <c r="E98" s="2">
        <f t="shared" si="15"/>
        <v>0</v>
      </c>
      <c r="F98" s="2">
        <f t="shared" si="15"/>
        <v>0</v>
      </c>
      <c r="G98" s="2">
        <f t="shared" si="15"/>
        <v>0</v>
      </c>
      <c r="H98" s="2">
        <f t="shared" si="15"/>
        <v>0</v>
      </c>
      <c r="I98" s="2">
        <f t="shared" si="15"/>
        <v>0</v>
      </c>
      <c r="J98" s="2">
        <f t="shared" si="15"/>
        <v>0</v>
      </c>
      <c r="K98" s="2">
        <f t="shared" si="15"/>
        <v>0</v>
      </c>
      <c r="L98" s="2">
        <f t="shared" si="15"/>
        <v>0</v>
      </c>
      <c r="M98" s="2">
        <f t="shared" si="15"/>
        <v>0</v>
      </c>
      <c r="N98" s="2">
        <f t="shared" si="15"/>
        <v>0</v>
      </c>
      <c r="O98" s="2">
        <f t="shared" si="15"/>
        <v>0</v>
      </c>
      <c r="P98" s="2">
        <f t="shared" si="15"/>
        <v>0</v>
      </c>
      <c r="Q98" s="2">
        <f t="shared" si="15"/>
        <v>0</v>
      </c>
      <c r="R98" s="2">
        <f t="shared" si="15"/>
        <v>0</v>
      </c>
      <c r="S98" s="2">
        <f t="shared" si="15"/>
        <v>0</v>
      </c>
      <c r="T98" s="2">
        <f t="shared" si="15"/>
        <v>0</v>
      </c>
      <c r="U98" s="2">
        <f t="shared" si="15"/>
        <v>0</v>
      </c>
      <c r="V98" s="2">
        <f t="shared" si="15"/>
        <v>0</v>
      </c>
      <c r="W98" s="2">
        <f t="shared" si="15"/>
        <v>0</v>
      </c>
      <c r="X98" s="2">
        <f t="shared" si="15"/>
        <v>0</v>
      </c>
      <c r="Y98" s="2">
        <f t="shared" si="15"/>
        <v>0</v>
      </c>
      <c r="Z98" s="2">
        <f t="shared" si="15"/>
        <v>0</v>
      </c>
      <c r="AA98" s="2">
        <f t="shared" si="15"/>
        <v>0</v>
      </c>
      <c r="AB98" s="2">
        <f t="shared" si="15"/>
        <v>0</v>
      </c>
      <c r="AC98" s="2">
        <f t="shared" si="15"/>
        <v>0</v>
      </c>
      <c r="AD98" s="2">
        <f t="shared" si="15"/>
        <v>0</v>
      </c>
      <c r="AE98" s="2">
        <f t="shared" si="15"/>
        <v>0</v>
      </c>
      <c r="AF98" s="2">
        <f t="shared" si="15"/>
        <v>0</v>
      </c>
      <c r="AG98" s="2">
        <f t="shared" si="15"/>
        <v>0</v>
      </c>
      <c r="AH98" s="2">
        <f t="shared" si="15"/>
        <v>0</v>
      </c>
      <c r="AI98" s="2">
        <f t="shared" si="15"/>
        <v>0</v>
      </c>
      <c r="AJ98" s="2">
        <f t="shared" si="15"/>
        <v>0</v>
      </c>
      <c r="AK98" s="2">
        <f t="shared" si="15"/>
        <v>0</v>
      </c>
      <c r="AL98" s="2">
        <f t="shared" si="15"/>
        <v>0</v>
      </c>
      <c r="AM98" s="2">
        <f t="shared" si="15"/>
        <v>0</v>
      </c>
      <c r="AN98" s="2">
        <f t="shared" si="15"/>
        <v>0</v>
      </c>
      <c r="AO98" s="2">
        <f t="shared" si="15"/>
        <v>0</v>
      </c>
      <c r="AP98" s="129">
        <f t="shared" si="15"/>
        <v>0</v>
      </c>
    </row>
    <row r="99" spans="1:47" ht="13.5" thickBot="1" x14ac:dyDescent="0.25">
      <c r="A99" s="197"/>
      <c r="B99" s="198"/>
      <c r="C99" s="130" t="s">
        <v>3</v>
      </c>
      <c r="D99" s="131">
        <f>D95/(88-FD98)</f>
        <v>0</v>
      </c>
      <c r="E99" s="131">
        <f>E95/(88-E98)</f>
        <v>0</v>
      </c>
      <c r="F99" s="131">
        <f t="shared" ref="F99:AC99" si="16">F95/(88-F98)</f>
        <v>0</v>
      </c>
      <c r="G99" s="131">
        <f t="shared" si="16"/>
        <v>0</v>
      </c>
      <c r="H99" s="131">
        <f t="shared" si="16"/>
        <v>0</v>
      </c>
      <c r="I99" s="131">
        <f t="shared" si="16"/>
        <v>0</v>
      </c>
      <c r="J99" s="131">
        <f t="shared" si="16"/>
        <v>0</v>
      </c>
      <c r="K99" s="131">
        <f t="shared" si="16"/>
        <v>0</v>
      </c>
      <c r="L99" s="131">
        <f t="shared" si="16"/>
        <v>0</v>
      </c>
      <c r="M99" s="131">
        <f t="shared" si="16"/>
        <v>0</v>
      </c>
      <c r="N99" s="131">
        <f t="shared" si="16"/>
        <v>0</v>
      </c>
      <c r="O99" s="131">
        <f t="shared" si="16"/>
        <v>0</v>
      </c>
      <c r="P99" s="131">
        <f t="shared" si="16"/>
        <v>0</v>
      </c>
      <c r="Q99" s="131">
        <f t="shared" si="16"/>
        <v>0</v>
      </c>
      <c r="R99" s="131">
        <f t="shared" si="16"/>
        <v>0</v>
      </c>
      <c r="S99" s="131">
        <f t="shared" si="16"/>
        <v>0</v>
      </c>
      <c r="T99" s="131">
        <f t="shared" si="16"/>
        <v>0</v>
      </c>
      <c r="U99" s="131">
        <f t="shared" si="16"/>
        <v>0</v>
      </c>
      <c r="V99" s="131">
        <f t="shared" si="16"/>
        <v>0</v>
      </c>
      <c r="W99" s="131">
        <f t="shared" si="16"/>
        <v>0</v>
      </c>
      <c r="X99" s="131">
        <f t="shared" si="16"/>
        <v>0</v>
      </c>
      <c r="Y99" s="131">
        <f t="shared" si="16"/>
        <v>0</v>
      </c>
      <c r="Z99" s="131">
        <f t="shared" si="16"/>
        <v>0</v>
      </c>
      <c r="AA99" s="131">
        <f t="shared" si="16"/>
        <v>0</v>
      </c>
      <c r="AB99" s="131">
        <f t="shared" si="16"/>
        <v>0</v>
      </c>
      <c r="AC99" s="131">
        <f t="shared" si="16"/>
        <v>0</v>
      </c>
      <c r="AD99" s="131">
        <f t="shared" ref="AD99:AP99" si="17">AD95/(88-AD98)</f>
        <v>0</v>
      </c>
      <c r="AE99" s="131">
        <f t="shared" si="17"/>
        <v>0</v>
      </c>
      <c r="AF99" s="131">
        <f t="shared" si="17"/>
        <v>0</v>
      </c>
      <c r="AG99" s="131">
        <f t="shared" si="17"/>
        <v>0</v>
      </c>
      <c r="AH99" s="131">
        <f t="shared" si="17"/>
        <v>0</v>
      </c>
      <c r="AI99" s="131">
        <f t="shared" si="17"/>
        <v>0</v>
      </c>
      <c r="AJ99" s="131">
        <f t="shared" si="17"/>
        <v>0</v>
      </c>
      <c r="AK99" s="131">
        <f t="shared" si="17"/>
        <v>0</v>
      </c>
      <c r="AL99" s="131">
        <f t="shared" si="17"/>
        <v>0</v>
      </c>
      <c r="AM99" s="131">
        <f t="shared" si="17"/>
        <v>0</v>
      </c>
      <c r="AN99" s="131">
        <f t="shared" si="17"/>
        <v>0</v>
      </c>
      <c r="AO99" s="131">
        <f t="shared" si="17"/>
        <v>0</v>
      </c>
      <c r="AP99" s="132">
        <f t="shared" si="17"/>
        <v>0</v>
      </c>
      <c r="AQ99" s="201" t="e">
        <f>SUM(D99:AP99)/(Feuil1!$AP$3-AT11)</f>
        <v>#DIV/0!</v>
      </c>
      <c r="AR99" s="202"/>
      <c r="AS99" s="202"/>
      <c r="AT99" s="202"/>
      <c r="AU99" s="202"/>
    </row>
    <row r="100" spans="1:47" s="97" customFormat="1" ht="215.1" customHeight="1" thickTop="1" x14ac:dyDescent="0.2">
      <c r="A100" s="232" t="s">
        <v>15</v>
      </c>
      <c r="B100" s="233"/>
      <c r="C100" s="234"/>
      <c r="D100" s="133" t="str">
        <f t="shared" ref="D100:AP100" si="18">D9</f>
        <v xml:space="preserve"> </v>
      </c>
      <c r="E100" s="133" t="str">
        <f t="shared" si="18"/>
        <v xml:space="preserve"> </v>
      </c>
      <c r="F100" s="133" t="str">
        <f t="shared" si="18"/>
        <v xml:space="preserve"> </v>
      </c>
      <c r="G100" s="133" t="str">
        <f t="shared" si="18"/>
        <v xml:space="preserve"> </v>
      </c>
      <c r="H100" s="133" t="str">
        <f t="shared" si="18"/>
        <v xml:space="preserve"> </v>
      </c>
      <c r="I100" s="133" t="str">
        <f t="shared" si="18"/>
        <v xml:space="preserve"> </v>
      </c>
      <c r="J100" s="133" t="str">
        <f t="shared" si="18"/>
        <v xml:space="preserve"> </v>
      </c>
      <c r="K100" s="133" t="str">
        <f t="shared" si="18"/>
        <v xml:space="preserve"> </v>
      </c>
      <c r="L100" s="133" t="str">
        <f t="shared" si="18"/>
        <v xml:space="preserve"> </v>
      </c>
      <c r="M100" s="133" t="str">
        <f t="shared" si="18"/>
        <v xml:space="preserve"> </v>
      </c>
      <c r="N100" s="133" t="str">
        <f t="shared" si="18"/>
        <v xml:space="preserve"> </v>
      </c>
      <c r="O100" s="133" t="str">
        <f t="shared" si="18"/>
        <v xml:space="preserve"> </v>
      </c>
      <c r="P100" s="133" t="str">
        <f t="shared" si="18"/>
        <v xml:space="preserve"> </v>
      </c>
      <c r="Q100" s="133" t="str">
        <f t="shared" si="18"/>
        <v xml:space="preserve"> </v>
      </c>
      <c r="R100" s="133" t="str">
        <f t="shared" si="18"/>
        <v xml:space="preserve"> </v>
      </c>
      <c r="S100" s="133" t="str">
        <f t="shared" si="18"/>
        <v xml:space="preserve"> </v>
      </c>
      <c r="T100" s="133" t="str">
        <f t="shared" si="18"/>
        <v xml:space="preserve"> </v>
      </c>
      <c r="U100" s="133" t="str">
        <f t="shared" si="18"/>
        <v xml:space="preserve"> </v>
      </c>
      <c r="V100" s="133" t="str">
        <f t="shared" si="18"/>
        <v xml:space="preserve"> </v>
      </c>
      <c r="W100" s="133" t="str">
        <f t="shared" si="18"/>
        <v xml:space="preserve"> </v>
      </c>
      <c r="X100" s="133" t="str">
        <f t="shared" si="18"/>
        <v xml:space="preserve"> </v>
      </c>
      <c r="Y100" s="133" t="str">
        <f t="shared" si="18"/>
        <v xml:space="preserve"> </v>
      </c>
      <c r="Z100" s="133" t="str">
        <f t="shared" si="18"/>
        <v xml:space="preserve"> </v>
      </c>
      <c r="AA100" s="133" t="str">
        <f t="shared" si="18"/>
        <v xml:space="preserve"> </v>
      </c>
      <c r="AB100" s="133" t="str">
        <f t="shared" si="18"/>
        <v xml:space="preserve"> </v>
      </c>
      <c r="AC100" s="133" t="str">
        <f t="shared" si="18"/>
        <v xml:space="preserve"> </v>
      </c>
      <c r="AD100" s="133" t="str">
        <f t="shared" si="18"/>
        <v xml:space="preserve"> </v>
      </c>
      <c r="AE100" s="133" t="str">
        <f t="shared" si="18"/>
        <v xml:space="preserve"> </v>
      </c>
      <c r="AF100" s="133" t="str">
        <f t="shared" si="18"/>
        <v xml:space="preserve"> </v>
      </c>
      <c r="AG100" s="133" t="str">
        <f t="shared" si="18"/>
        <v xml:space="preserve"> </v>
      </c>
      <c r="AH100" s="133" t="str">
        <f t="shared" si="18"/>
        <v xml:space="preserve"> </v>
      </c>
      <c r="AI100" s="133" t="str">
        <f t="shared" si="18"/>
        <v xml:space="preserve"> </v>
      </c>
      <c r="AJ100" s="133" t="str">
        <f t="shared" si="18"/>
        <v xml:space="preserve"> </v>
      </c>
      <c r="AK100" s="133" t="str">
        <f t="shared" si="18"/>
        <v xml:space="preserve"> </v>
      </c>
      <c r="AL100" s="133" t="str">
        <f t="shared" si="18"/>
        <v xml:space="preserve"> </v>
      </c>
      <c r="AM100" s="133" t="str">
        <f t="shared" si="18"/>
        <v xml:space="preserve"> </v>
      </c>
      <c r="AN100" s="133" t="str">
        <f t="shared" si="18"/>
        <v xml:space="preserve"> </v>
      </c>
      <c r="AO100" s="133" t="str">
        <f t="shared" si="18"/>
        <v xml:space="preserve"> </v>
      </c>
      <c r="AP100" s="133" t="str">
        <f t="shared" si="18"/>
        <v xml:space="preserve"> </v>
      </c>
      <c r="AQ100" s="98">
        <v>1</v>
      </c>
      <c r="AR100" s="98">
        <v>9</v>
      </c>
      <c r="AS100" s="98">
        <v>0</v>
      </c>
      <c r="AT100" s="99" t="s">
        <v>2</v>
      </c>
      <c r="AU100" s="99" t="s">
        <v>31</v>
      </c>
    </row>
    <row r="101" spans="1:47" s="97" customFormat="1" ht="33" customHeight="1" thickBot="1" x14ac:dyDescent="0.25">
      <c r="A101" s="162" t="s">
        <v>164</v>
      </c>
      <c r="B101" s="163" t="s">
        <v>166</v>
      </c>
      <c r="C101" s="163" t="s">
        <v>165</v>
      </c>
      <c r="D101" s="133"/>
      <c r="E101" s="133"/>
      <c r="F101" s="133"/>
      <c r="G101" s="133"/>
      <c r="H101" s="133"/>
      <c r="I101" s="133"/>
      <c r="J101" s="133"/>
      <c r="K101" s="133"/>
      <c r="L101" s="133"/>
      <c r="M101" s="133"/>
      <c r="N101" s="133"/>
      <c r="O101" s="133"/>
      <c r="P101" s="133"/>
      <c r="Q101" s="133"/>
      <c r="R101" s="133"/>
      <c r="S101" s="133"/>
      <c r="T101" s="133"/>
      <c r="U101" s="133"/>
      <c r="V101" s="133"/>
      <c r="W101" s="133"/>
      <c r="X101" s="133"/>
      <c r="Y101" s="133"/>
      <c r="Z101" s="133"/>
      <c r="AA101" s="133"/>
      <c r="AB101" s="133"/>
      <c r="AC101" s="133"/>
      <c r="AD101" s="133"/>
      <c r="AE101" s="133"/>
      <c r="AF101" s="133"/>
      <c r="AG101" s="133"/>
      <c r="AH101" s="133"/>
      <c r="AI101" s="133"/>
      <c r="AJ101" s="133"/>
      <c r="AK101" s="133"/>
      <c r="AL101" s="133"/>
      <c r="AM101" s="133"/>
      <c r="AN101" s="133"/>
      <c r="AO101" s="133"/>
      <c r="AP101" s="133"/>
      <c r="AQ101" s="157"/>
      <c r="AR101" s="157"/>
      <c r="AS101" s="157"/>
      <c r="AT101" s="158"/>
      <c r="AU101" s="159"/>
    </row>
    <row r="102" spans="1:47" ht="13.5" thickTop="1" x14ac:dyDescent="0.2">
      <c r="A102" s="209" t="s">
        <v>71</v>
      </c>
      <c r="B102" s="100">
        <v>1</v>
      </c>
      <c r="C102" s="145" t="s">
        <v>167</v>
      </c>
      <c r="D102" s="101"/>
      <c r="E102" s="102"/>
      <c r="F102" s="102"/>
      <c r="G102" s="102"/>
      <c r="H102" s="101"/>
      <c r="I102" s="102"/>
      <c r="J102" s="102"/>
      <c r="K102" s="102"/>
      <c r="L102" s="101"/>
      <c r="M102" s="102"/>
      <c r="N102" s="102"/>
      <c r="O102" s="102"/>
      <c r="P102" s="101"/>
      <c r="Q102" s="102"/>
      <c r="R102" s="102"/>
      <c r="S102" s="102"/>
      <c r="T102" s="101"/>
      <c r="U102" s="102"/>
      <c r="V102" s="102"/>
      <c r="W102" s="102"/>
      <c r="X102" s="102"/>
      <c r="Y102" s="102"/>
      <c r="Z102" s="102"/>
      <c r="AA102" s="102"/>
      <c r="AB102" s="102"/>
      <c r="AC102" s="102"/>
      <c r="AD102" s="102"/>
      <c r="AE102" s="102"/>
      <c r="AF102" s="102"/>
      <c r="AG102" s="102"/>
      <c r="AH102" s="102"/>
      <c r="AI102" s="102"/>
      <c r="AJ102" s="102"/>
      <c r="AK102" s="102"/>
      <c r="AL102" s="102"/>
      <c r="AM102" s="102"/>
      <c r="AN102" s="102"/>
      <c r="AO102" s="102"/>
      <c r="AP102" s="102"/>
      <c r="AQ102" s="103">
        <f>COUNTIF(D102:AP102,1)</f>
        <v>0</v>
      </c>
      <c r="AR102" s="103">
        <f>COUNTIF(D102:AP102,9)</f>
        <v>0</v>
      </c>
      <c r="AS102" s="103">
        <f>COUNTIF(D102:AP102,0)</f>
        <v>0</v>
      </c>
      <c r="AT102" s="103">
        <f>COUNTIF(D102:AP102,"abs")</f>
        <v>0</v>
      </c>
      <c r="AU102" s="104" t="e">
        <f>AQ102/(Feuil1!$AP$3-AT102)</f>
        <v>#DIV/0!</v>
      </c>
    </row>
    <row r="103" spans="1:47" x14ac:dyDescent="0.2">
      <c r="A103" s="236"/>
      <c r="B103" s="224">
        <v>2</v>
      </c>
      <c r="C103" s="146" t="s">
        <v>168</v>
      </c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8">
        <f>COUNTIF(D103:AP103,1)</f>
        <v>0</v>
      </c>
      <c r="AR103" s="8">
        <f t="shared" ref="AR103:AR117" si="19">COUNTIF(D103:AP103,9)</f>
        <v>0</v>
      </c>
      <c r="AS103" s="8">
        <f t="shared" ref="AS103:AS117" si="20">COUNTIF(D103:AP103,0)</f>
        <v>0</v>
      </c>
      <c r="AT103" s="8">
        <f t="shared" ref="AT103:AT117" si="21">COUNTIF(D103:AP103,"abs")</f>
        <v>0</v>
      </c>
      <c r="AU103" s="105" t="e">
        <f>AQ103/(Feuil1!$AP$3-AT103)</f>
        <v>#DIV/0!</v>
      </c>
    </row>
    <row r="104" spans="1:47" x14ac:dyDescent="0.2">
      <c r="A104" s="236"/>
      <c r="B104" s="235"/>
      <c r="C104" s="147" t="s">
        <v>129</v>
      </c>
      <c r="D104" s="94"/>
      <c r="E104" s="95"/>
      <c r="F104" s="95"/>
      <c r="G104" s="95"/>
      <c r="H104" s="94"/>
      <c r="I104" s="95"/>
      <c r="J104" s="95"/>
      <c r="K104" s="95"/>
      <c r="L104" s="94"/>
      <c r="M104" s="95"/>
      <c r="N104" s="95"/>
      <c r="O104" s="95"/>
      <c r="P104" s="94"/>
      <c r="Q104" s="95"/>
      <c r="R104" s="95"/>
      <c r="S104" s="95"/>
      <c r="T104" s="94"/>
      <c r="U104" s="95"/>
      <c r="V104" s="95"/>
      <c r="W104" s="95"/>
      <c r="X104" s="95"/>
      <c r="Y104" s="95"/>
      <c r="Z104" s="95"/>
      <c r="AA104" s="95"/>
      <c r="AB104" s="95"/>
      <c r="AC104" s="95"/>
      <c r="AD104" s="95"/>
      <c r="AE104" s="95"/>
      <c r="AF104" s="95"/>
      <c r="AG104" s="95"/>
      <c r="AH104" s="95"/>
      <c r="AI104" s="95"/>
      <c r="AJ104" s="95"/>
      <c r="AK104" s="95"/>
      <c r="AL104" s="95"/>
      <c r="AM104" s="95"/>
      <c r="AN104" s="94"/>
      <c r="AO104" s="94"/>
      <c r="AP104" s="94"/>
      <c r="AQ104" s="8">
        <f t="shared" ref="AQ104:AQ117" si="22">COUNTIF(D104:AP104,1)</f>
        <v>0</v>
      </c>
      <c r="AR104" s="8">
        <f t="shared" si="19"/>
        <v>0</v>
      </c>
      <c r="AS104" s="8">
        <f t="shared" si="20"/>
        <v>0</v>
      </c>
      <c r="AT104" s="8">
        <f t="shared" si="21"/>
        <v>0</v>
      </c>
      <c r="AU104" s="105" t="e">
        <f>AQ104/(Feuil1!$AP$3-AT104)</f>
        <v>#DIV/0!</v>
      </c>
    </row>
    <row r="105" spans="1:47" x14ac:dyDescent="0.2">
      <c r="A105" s="236"/>
      <c r="B105" s="221">
        <v>3</v>
      </c>
      <c r="C105" s="146" t="s">
        <v>130</v>
      </c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91">
        <f t="shared" si="22"/>
        <v>0</v>
      </c>
      <c r="AR105" s="91">
        <f t="shared" si="19"/>
        <v>0</v>
      </c>
      <c r="AS105" s="91">
        <f t="shared" si="20"/>
        <v>0</v>
      </c>
      <c r="AT105" s="91">
        <f t="shared" si="21"/>
        <v>0</v>
      </c>
      <c r="AU105" s="105" t="e">
        <f>AQ105/(Feuil1!$AP$3-AT105)</f>
        <v>#DIV/0!</v>
      </c>
    </row>
    <row r="106" spans="1:47" x14ac:dyDescent="0.2">
      <c r="A106" s="236"/>
      <c r="B106" s="220"/>
      <c r="C106" s="147" t="s">
        <v>131</v>
      </c>
      <c r="D106" s="94"/>
      <c r="E106" s="95"/>
      <c r="F106" s="95"/>
      <c r="G106" s="95"/>
      <c r="H106" s="94"/>
      <c r="I106" s="95"/>
      <c r="J106" s="95"/>
      <c r="K106" s="95"/>
      <c r="L106" s="94"/>
      <c r="M106" s="95"/>
      <c r="N106" s="95"/>
      <c r="O106" s="95"/>
      <c r="P106" s="94"/>
      <c r="Q106" s="95"/>
      <c r="R106" s="95"/>
      <c r="S106" s="95"/>
      <c r="T106" s="94"/>
      <c r="U106" s="95"/>
      <c r="V106" s="95"/>
      <c r="W106" s="95"/>
      <c r="X106" s="95"/>
      <c r="Y106" s="95"/>
      <c r="Z106" s="95"/>
      <c r="AA106" s="95"/>
      <c r="AB106" s="95"/>
      <c r="AC106" s="95"/>
      <c r="AD106" s="95"/>
      <c r="AE106" s="95"/>
      <c r="AF106" s="95"/>
      <c r="AG106" s="95"/>
      <c r="AH106" s="95"/>
      <c r="AI106" s="95"/>
      <c r="AJ106" s="95"/>
      <c r="AK106" s="95"/>
      <c r="AL106" s="95"/>
      <c r="AM106" s="95"/>
      <c r="AN106" s="95"/>
      <c r="AO106" s="95"/>
      <c r="AP106" s="95"/>
      <c r="AQ106" s="8">
        <f t="shared" si="22"/>
        <v>0</v>
      </c>
      <c r="AR106" s="8">
        <f t="shared" si="19"/>
        <v>0</v>
      </c>
      <c r="AS106" s="8">
        <f t="shared" si="20"/>
        <v>0</v>
      </c>
      <c r="AT106" s="8">
        <f t="shared" si="21"/>
        <v>0</v>
      </c>
      <c r="AU106" s="105" t="e">
        <f>AQ106/(Feuil1!$AP$3-AT106)</f>
        <v>#DIV/0!</v>
      </c>
    </row>
    <row r="107" spans="1:47" ht="13.5" thickBot="1" x14ac:dyDescent="0.25">
      <c r="A107" s="237"/>
      <c r="B107" s="238"/>
      <c r="C107" s="148" t="s">
        <v>132</v>
      </c>
      <c r="D107" s="114"/>
      <c r="E107" s="114"/>
      <c r="F107" s="114"/>
      <c r="G107" s="114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  <c r="R107" s="114"/>
      <c r="S107" s="114"/>
      <c r="T107" s="114"/>
      <c r="U107" s="114"/>
      <c r="V107" s="114"/>
      <c r="W107" s="114"/>
      <c r="X107" s="114"/>
      <c r="Y107" s="114"/>
      <c r="Z107" s="114"/>
      <c r="AA107" s="114"/>
      <c r="AB107" s="114"/>
      <c r="AC107" s="114"/>
      <c r="AD107" s="114"/>
      <c r="AE107" s="114"/>
      <c r="AF107" s="114"/>
      <c r="AG107" s="114"/>
      <c r="AH107" s="114"/>
      <c r="AI107" s="114"/>
      <c r="AJ107" s="114"/>
      <c r="AK107" s="114"/>
      <c r="AL107" s="114"/>
      <c r="AM107" s="114"/>
      <c r="AN107" s="114"/>
      <c r="AO107" s="114"/>
      <c r="AP107" s="114"/>
      <c r="AQ107" s="113">
        <f t="shared" si="22"/>
        <v>0</v>
      </c>
      <c r="AR107" s="113">
        <f t="shared" si="19"/>
        <v>0</v>
      </c>
      <c r="AS107" s="113">
        <f t="shared" si="20"/>
        <v>0</v>
      </c>
      <c r="AT107" s="113">
        <f t="shared" si="21"/>
        <v>0</v>
      </c>
      <c r="AU107" s="110" t="e">
        <f>AQ107/(Feuil1!$AP$3-AT107)</f>
        <v>#DIV/0!</v>
      </c>
    </row>
    <row r="108" spans="1:47" ht="13.5" thickTop="1" x14ac:dyDescent="0.2">
      <c r="A108" s="209" t="s">
        <v>72</v>
      </c>
      <c r="B108" s="239">
        <v>4</v>
      </c>
      <c r="C108" s="145" t="s">
        <v>134</v>
      </c>
      <c r="D108" s="101"/>
      <c r="E108" s="102"/>
      <c r="F108" s="102"/>
      <c r="G108" s="102"/>
      <c r="H108" s="101"/>
      <c r="I108" s="102"/>
      <c r="J108" s="102"/>
      <c r="K108" s="102"/>
      <c r="L108" s="101"/>
      <c r="M108" s="102"/>
      <c r="N108" s="102"/>
      <c r="O108" s="102"/>
      <c r="P108" s="101"/>
      <c r="Q108" s="102"/>
      <c r="R108" s="102"/>
      <c r="S108" s="102"/>
      <c r="T108" s="101"/>
      <c r="U108" s="102"/>
      <c r="V108" s="102"/>
      <c r="W108" s="102"/>
      <c r="X108" s="102"/>
      <c r="Y108" s="102"/>
      <c r="Z108" s="102"/>
      <c r="AA108" s="102"/>
      <c r="AB108" s="102"/>
      <c r="AC108" s="102"/>
      <c r="AD108" s="102"/>
      <c r="AE108" s="102"/>
      <c r="AF108" s="102"/>
      <c r="AG108" s="102"/>
      <c r="AH108" s="102"/>
      <c r="AI108" s="102"/>
      <c r="AJ108" s="102"/>
      <c r="AK108" s="102"/>
      <c r="AL108" s="102"/>
      <c r="AM108" s="102"/>
      <c r="AN108" s="102"/>
      <c r="AO108" s="102"/>
      <c r="AP108" s="102"/>
      <c r="AQ108" s="111">
        <f t="shared" ref="AQ108:AQ116" si="23">COUNTIF(D108:AP108,1)</f>
        <v>0</v>
      </c>
      <c r="AR108" s="111">
        <f t="shared" ref="AR108:AR116" si="24">COUNTIF(D108:AP108,9)</f>
        <v>0</v>
      </c>
      <c r="AS108" s="111">
        <f t="shared" ref="AS108:AS116" si="25">COUNTIF(D108:AP108,0)</f>
        <v>0</v>
      </c>
      <c r="AT108" s="111">
        <f t="shared" ref="AT108:AT116" si="26">COUNTIF(D108:AP108,"abs")</f>
        <v>0</v>
      </c>
      <c r="AU108" s="104" t="e">
        <f>AQ108/(Feuil1!$AP$3-AT108)</f>
        <v>#DIV/0!</v>
      </c>
    </row>
    <row r="109" spans="1:47" x14ac:dyDescent="0.2">
      <c r="A109" s="240"/>
      <c r="B109" s="220"/>
      <c r="C109" s="146" t="s">
        <v>135</v>
      </c>
      <c r="D109" s="6"/>
      <c r="E109" s="6"/>
      <c r="F109" s="121"/>
      <c r="G109" s="6"/>
      <c r="H109" s="6"/>
      <c r="I109" s="6"/>
      <c r="J109" s="121"/>
      <c r="K109" s="6"/>
      <c r="L109" s="6"/>
      <c r="M109" s="6"/>
      <c r="N109" s="121"/>
      <c r="O109" s="6"/>
      <c r="P109" s="6"/>
      <c r="Q109" s="6"/>
      <c r="R109" s="121"/>
      <c r="S109" s="6"/>
      <c r="T109" s="6"/>
      <c r="U109" s="6"/>
      <c r="V109" s="121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91">
        <f t="shared" si="23"/>
        <v>0</v>
      </c>
      <c r="AR109" s="91">
        <f t="shared" si="24"/>
        <v>0</v>
      </c>
      <c r="AS109" s="91">
        <f t="shared" si="25"/>
        <v>0</v>
      </c>
      <c r="AT109" s="91">
        <f t="shared" si="26"/>
        <v>0</v>
      </c>
      <c r="AU109" s="105" t="e">
        <f>AQ109/(Feuil1!$AP$3-AT109)</f>
        <v>#DIV/0!</v>
      </c>
    </row>
    <row r="110" spans="1:47" x14ac:dyDescent="0.2">
      <c r="A110" s="240"/>
      <c r="B110" s="220"/>
      <c r="C110" s="149" t="s">
        <v>136</v>
      </c>
      <c r="D110" s="94"/>
      <c r="E110" s="95"/>
      <c r="F110" s="95"/>
      <c r="G110" s="95"/>
      <c r="H110" s="94"/>
      <c r="I110" s="95"/>
      <c r="J110" s="95"/>
      <c r="K110" s="95"/>
      <c r="L110" s="94"/>
      <c r="M110" s="95"/>
      <c r="N110" s="95"/>
      <c r="O110" s="95"/>
      <c r="P110" s="94"/>
      <c r="Q110" s="95"/>
      <c r="R110" s="95"/>
      <c r="S110" s="95"/>
      <c r="T110" s="94"/>
      <c r="U110" s="95"/>
      <c r="V110" s="95"/>
      <c r="W110" s="95"/>
      <c r="X110" s="95"/>
      <c r="Y110" s="95"/>
      <c r="Z110" s="95"/>
      <c r="AA110" s="95"/>
      <c r="AB110" s="95"/>
      <c r="AC110" s="95"/>
      <c r="AD110" s="95"/>
      <c r="AE110" s="95"/>
      <c r="AF110" s="95"/>
      <c r="AG110" s="95"/>
      <c r="AH110" s="95"/>
      <c r="AI110" s="95"/>
      <c r="AJ110" s="95"/>
      <c r="AK110" s="95"/>
      <c r="AL110" s="95"/>
      <c r="AM110" s="95"/>
      <c r="AN110" s="95"/>
      <c r="AO110" s="95"/>
      <c r="AP110" s="95"/>
      <c r="AQ110" s="91">
        <f t="shared" si="23"/>
        <v>0</v>
      </c>
      <c r="AR110" s="91">
        <f t="shared" si="24"/>
        <v>0</v>
      </c>
      <c r="AS110" s="91">
        <f t="shared" si="25"/>
        <v>0</v>
      </c>
      <c r="AT110" s="91">
        <f t="shared" si="26"/>
        <v>0</v>
      </c>
      <c r="AU110" s="105" t="e">
        <f>AQ110/(Feuil1!$AP$3-AT110)</f>
        <v>#DIV/0!</v>
      </c>
    </row>
    <row r="111" spans="1:47" x14ac:dyDescent="0.2">
      <c r="A111" s="240"/>
      <c r="B111" s="224">
        <v>5</v>
      </c>
      <c r="C111" s="150" t="s">
        <v>137</v>
      </c>
      <c r="D111" s="6"/>
      <c r="E111" s="6"/>
      <c r="F111" s="121"/>
      <c r="G111" s="6"/>
      <c r="H111" s="6"/>
      <c r="I111" s="6"/>
      <c r="J111" s="121"/>
      <c r="K111" s="6"/>
      <c r="L111" s="6"/>
      <c r="M111" s="6"/>
      <c r="N111" s="121"/>
      <c r="O111" s="6"/>
      <c r="P111" s="6"/>
      <c r="Q111" s="6"/>
      <c r="R111" s="121"/>
      <c r="S111" s="6"/>
      <c r="T111" s="6"/>
      <c r="U111" s="6"/>
      <c r="V111" s="121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91">
        <f t="shared" si="23"/>
        <v>0</v>
      </c>
      <c r="AR111" s="91">
        <f t="shared" si="24"/>
        <v>0</v>
      </c>
      <c r="AS111" s="91">
        <f t="shared" si="25"/>
        <v>0</v>
      </c>
      <c r="AT111" s="91">
        <f t="shared" si="26"/>
        <v>0</v>
      </c>
      <c r="AU111" s="105" t="e">
        <f>AQ111/(Feuil1!$AP$3-AT111)</f>
        <v>#DIV/0!</v>
      </c>
    </row>
    <row r="112" spans="1:47" x14ac:dyDescent="0.2">
      <c r="A112" s="240"/>
      <c r="B112" s="220"/>
      <c r="C112" s="94" t="s">
        <v>138</v>
      </c>
      <c r="D112" s="94"/>
      <c r="E112" s="95"/>
      <c r="F112" s="95"/>
      <c r="G112" s="95"/>
      <c r="H112" s="94"/>
      <c r="I112" s="95"/>
      <c r="J112" s="95"/>
      <c r="K112" s="95"/>
      <c r="L112" s="94"/>
      <c r="M112" s="95"/>
      <c r="N112" s="95"/>
      <c r="O112" s="95"/>
      <c r="P112" s="94"/>
      <c r="Q112" s="95"/>
      <c r="R112" s="95"/>
      <c r="S112" s="95"/>
      <c r="T112" s="94"/>
      <c r="U112" s="95"/>
      <c r="V112" s="95"/>
      <c r="W112" s="95"/>
      <c r="X112" s="95"/>
      <c r="Y112" s="95"/>
      <c r="Z112" s="95"/>
      <c r="AA112" s="95"/>
      <c r="AB112" s="95"/>
      <c r="AC112" s="95"/>
      <c r="AD112" s="95"/>
      <c r="AE112" s="95"/>
      <c r="AF112" s="95"/>
      <c r="AG112" s="95"/>
      <c r="AH112" s="95"/>
      <c r="AI112" s="95"/>
      <c r="AJ112" s="95"/>
      <c r="AK112" s="95"/>
      <c r="AL112" s="95"/>
      <c r="AM112" s="95"/>
      <c r="AN112" s="95"/>
      <c r="AO112" s="95"/>
      <c r="AP112" s="95"/>
      <c r="AQ112" s="91">
        <f t="shared" si="23"/>
        <v>0</v>
      </c>
      <c r="AR112" s="91">
        <f t="shared" si="24"/>
        <v>0</v>
      </c>
      <c r="AS112" s="91">
        <f t="shared" si="25"/>
        <v>0</v>
      </c>
      <c r="AT112" s="91">
        <f t="shared" si="26"/>
        <v>0</v>
      </c>
      <c r="AU112" s="105" t="e">
        <f>AQ112/(Feuil1!$AP$3-AT112)</f>
        <v>#DIV/0!</v>
      </c>
    </row>
    <row r="113" spans="1:47" ht="13.5" thickBot="1" x14ac:dyDescent="0.25">
      <c r="A113" s="241"/>
      <c r="B113" s="238"/>
      <c r="C113" s="151" t="s">
        <v>139</v>
      </c>
      <c r="D113" s="114"/>
      <c r="E113" s="114"/>
      <c r="F113" s="114"/>
      <c r="G113" s="114"/>
      <c r="H113" s="114"/>
      <c r="I113" s="114"/>
      <c r="J113" s="114"/>
      <c r="K113" s="114"/>
      <c r="L113" s="114"/>
      <c r="M113" s="114"/>
      <c r="N113" s="114"/>
      <c r="O113" s="114"/>
      <c r="P113" s="114"/>
      <c r="Q113" s="114"/>
      <c r="R113" s="114"/>
      <c r="S113" s="114"/>
      <c r="T113" s="114"/>
      <c r="U113" s="114"/>
      <c r="V113" s="114"/>
      <c r="W113" s="114"/>
      <c r="X113" s="114"/>
      <c r="Y113" s="114"/>
      <c r="Z113" s="114"/>
      <c r="AA113" s="114"/>
      <c r="AB113" s="114"/>
      <c r="AC113" s="114"/>
      <c r="AD113" s="114"/>
      <c r="AE113" s="114"/>
      <c r="AF113" s="114"/>
      <c r="AG113" s="114"/>
      <c r="AH113" s="114"/>
      <c r="AI113" s="114"/>
      <c r="AJ113" s="114"/>
      <c r="AK113" s="114"/>
      <c r="AL113" s="114"/>
      <c r="AM113" s="114"/>
      <c r="AN113" s="114"/>
      <c r="AO113" s="114"/>
      <c r="AP113" s="114"/>
      <c r="AQ113" s="113">
        <f t="shared" si="23"/>
        <v>0</v>
      </c>
      <c r="AR113" s="113">
        <f t="shared" si="24"/>
        <v>0</v>
      </c>
      <c r="AS113" s="113">
        <f t="shared" si="25"/>
        <v>0</v>
      </c>
      <c r="AT113" s="113">
        <f t="shared" si="26"/>
        <v>0</v>
      </c>
      <c r="AU113" s="110" t="e">
        <f>AQ113/(Feuil1!$AP$3-AT113)</f>
        <v>#DIV/0!</v>
      </c>
    </row>
    <row r="114" spans="1:47" ht="13.5" thickTop="1" x14ac:dyDescent="0.2">
      <c r="A114" s="209" t="s">
        <v>73</v>
      </c>
      <c r="B114" s="100">
        <v>6</v>
      </c>
      <c r="C114" s="152" t="s">
        <v>146</v>
      </c>
      <c r="D114" s="101"/>
      <c r="E114" s="102"/>
      <c r="F114" s="102"/>
      <c r="G114" s="102"/>
      <c r="H114" s="101"/>
      <c r="I114" s="102"/>
      <c r="J114" s="102"/>
      <c r="K114" s="102"/>
      <c r="L114" s="101"/>
      <c r="M114" s="102"/>
      <c r="N114" s="102"/>
      <c r="O114" s="102"/>
      <c r="P114" s="101"/>
      <c r="Q114" s="102"/>
      <c r="R114" s="102"/>
      <c r="S114" s="102"/>
      <c r="T114" s="101"/>
      <c r="U114" s="102"/>
      <c r="V114" s="102"/>
      <c r="W114" s="102"/>
      <c r="X114" s="102"/>
      <c r="Y114" s="102"/>
      <c r="Z114" s="102"/>
      <c r="AA114" s="102"/>
      <c r="AB114" s="102"/>
      <c r="AC114" s="102"/>
      <c r="AD114" s="102"/>
      <c r="AE114" s="102"/>
      <c r="AF114" s="102"/>
      <c r="AG114" s="102"/>
      <c r="AH114" s="102"/>
      <c r="AI114" s="102"/>
      <c r="AJ114" s="102"/>
      <c r="AK114" s="102"/>
      <c r="AL114" s="102"/>
      <c r="AM114" s="102"/>
      <c r="AN114" s="102"/>
      <c r="AO114" s="102"/>
      <c r="AP114" s="102"/>
      <c r="AQ114" s="111">
        <f t="shared" si="23"/>
        <v>0</v>
      </c>
      <c r="AR114" s="111">
        <f t="shared" si="24"/>
        <v>0</v>
      </c>
      <c r="AS114" s="111">
        <f t="shared" si="25"/>
        <v>0</v>
      </c>
      <c r="AT114" s="111">
        <f t="shared" si="26"/>
        <v>0</v>
      </c>
      <c r="AU114" s="104" t="e">
        <f>AQ114/(Feuil1!$AP$3-AT114)</f>
        <v>#DIV/0!</v>
      </c>
    </row>
    <row r="115" spans="1:47" x14ac:dyDescent="0.2">
      <c r="A115" s="240"/>
      <c r="B115" s="120">
        <v>7</v>
      </c>
      <c r="C115" s="153" t="s">
        <v>147</v>
      </c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91">
        <f t="shared" si="23"/>
        <v>0</v>
      </c>
      <c r="AR115" s="91">
        <f t="shared" si="24"/>
        <v>0</v>
      </c>
      <c r="AS115" s="91">
        <f t="shared" si="25"/>
        <v>0</v>
      </c>
      <c r="AT115" s="91">
        <f t="shared" si="26"/>
        <v>0</v>
      </c>
      <c r="AU115" s="105" t="e">
        <f>AQ115/(Feuil1!$AP$3-AT115)</f>
        <v>#DIV/0!</v>
      </c>
    </row>
    <row r="116" spans="1:47" x14ac:dyDescent="0.2">
      <c r="A116" s="240"/>
      <c r="B116" s="93">
        <v>8</v>
      </c>
      <c r="C116" s="154" t="s">
        <v>29</v>
      </c>
      <c r="D116" s="94"/>
      <c r="E116" s="95"/>
      <c r="F116" s="95"/>
      <c r="G116" s="95"/>
      <c r="H116" s="94"/>
      <c r="I116" s="95"/>
      <c r="J116" s="95"/>
      <c r="K116" s="95"/>
      <c r="L116" s="94"/>
      <c r="M116" s="95"/>
      <c r="N116" s="95"/>
      <c r="O116" s="95"/>
      <c r="P116" s="94"/>
      <c r="Q116" s="95"/>
      <c r="R116" s="95"/>
      <c r="S116" s="95"/>
      <c r="T116" s="94"/>
      <c r="U116" s="95"/>
      <c r="V116" s="95"/>
      <c r="W116" s="95"/>
      <c r="X116" s="95"/>
      <c r="Y116" s="95"/>
      <c r="Z116" s="95"/>
      <c r="AA116" s="95"/>
      <c r="AB116" s="95"/>
      <c r="AC116" s="95"/>
      <c r="AD116" s="95"/>
      <c r="AE116" s="95"/>
      <c r="AF116" s="95"/>
      <c r="AG116" s="95"/>
      <c r="AH116" s="95"/>
      <c r="AI116" s="95"/>
      <c r="AJ116" s="95"/>
      <c r="AK116" s="95"/>
      <c r="AL116" s="95"/>
      <c r="AM116" s="95"/>
      <c r="AN116" s="95"/>
      <c r="AO116" s="95"/>
      <c r="AP116" s="95"/>
      <c r="AQ116" s="91">
        <f t="shared" si="23"/>
        <v>0</v>
      </c>
      <c r="AR116" s="91">
        <f t="shared" si="24"/>
        <v>0</v>
      </c>
      <c r="AS116" s="91">
        <f t="shared" si="25"/>
        <v>0</v>
      </c>
      <c r="AT116" s="91">
        <f t="shared" si="26"/>
        <v>0</v>
      </c>
      <c r="AU116" s="105" t="e">
        <f>AQ116/(Feuil1!$AP$3-AT116)</f>
        <v>#DIV/0!</v>
      </c>
    </row>
    <row r="117" spans="1:47" x14ac:dyDescent="0.2">
      <c r="A117" s="240"/>
      <c r="B117" s="222">
        <v>9</v>
      </c>
      <c r="C117" s="146" t="s">
        <v>150</v>
      </c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91">
        <f t="shared" si="22"/>
        <v>0</v>
      </c>
      <c r="AR117" s="91">
        <f t="shared" si="19"/>
        <v>0</v>
      </c>
      <c r="AS117" s="91">
        <f t="shared" si="20"/>
        <v>0</v>
      </c>
      <c r="AT117" s="91">
        <f t="shared" si="21"/>
        <v>0</v>
      </c>
      <c r="AU117" s="105" t="e">
        <f>AQ117/(Feuil1!$AP$3-AT117)</f>
        <v>#DIV/0!</v>
      </c>
    </row>
    <row r="118" spans="1:47" x14ac:dyDescent="0.2">
      <c r="A118" s="240"/>
      <c r="B118" s="226"/>
      <c r="C118" s="147" t="s">
        <v>148</v>
      </c>
      <c r="D118" s="94"/>
      <c r="E118" s="95"/>
      <c r="F118" s="95"/>
      <c r="G118" s="95"/>
      <c r="H118" s="94"/>
      <c r="I118" s="95"/>
      <c r="J118" s="95"/>
      <c r="K118" s="95"/>
      <c r="L118" s="94"/>
      <c r="M118" s="95"/>
      <c r="N118" s="95"/>
      <c r="O118" s="95"/>
      <c r="P118" s="94"/>
      <c r="Q118" s="95"/>
      <c r="R118" s="95"/>
      <c r="S118" s="95"/>
      <c r="T118" s="94"/>
      <c r="U118" s="95"/>
      <c r="V118" s="95"/>
      <c r="W118" s="95"/>
      <c r="X118" s="95"/>
      <c r="Y118" s="95"/>
      <c r="Z118" s="95"/>
      <c r="AA118" s="95"/>
      <c r="AB118" s="95"/>
      <c r="AC118" s="95"/>
      <c r="AD118" s="95"/>
      <c r="AE118" s="95"/>
      <c r="AF118" s="95"/>
      <c r="AG118" s="95"/>
      <c r="AH118" s="95"/>
      <c r="AI118" s="95"/>
      <c r="AJ118" s="95"/>
      <c r="AK118" s="95"/>
      <c r="AL118" s="95"/>
      <c r="AM118" s="95"/>
      <c r="AN118" s="95"/>
      <c r="AO118" s="95"/>
      <c r="AP118" s="95"/>
      <c r="AQ118" s="8">
        <f>COUNTIF(D118:AP118,1)</f>
        <v>0</v>
      </c>
      <c r="AR118" s="8">
        <f>COUNTIF(D118:AP118,9)</f>
        <v>0</v>
      </c>
      <c r="AS118" s="8">
        <f>COUNTIF(D118:AP118,0)</f>
        <v>0</v>
      </c>
      <c r="AT118" s="8">
        <f>COUNTIF(D118:AP118,"abs")</f>
        <v>0</v>
      </c>
      <c r="AU118" s="105" t="e">
        <f>AQ118/(Feuil1!$AP$3-AT118)</f>
        <v>#DIV/0!</v>
      </c>
    </row>
    <row r="119" spans="1:47" x14ac:dyDescent="0.2">
      <c r="A119" s="240"/>
      <c r="B119" s="223"/>
      <c r="C119" s="146" t="s">
        <v>149</v>
      </c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8">
        <f t="shared" ref="AQ119:AQ128" si="27">COUNTIF(D119:AP119,1)</f>
        <v>0</v>
      </c>
      <c r="AR119" s="8">
        <f t="shared" ref="AR119:AR128" si="28">COUNTIF(D119:AP119,9)</f>
        <v>0</v>
      </c>
      <c r="AS119" s="8">
        <f t="shared" ref="AS119:AS128" si="29">COUNTIF(D119:AP119,0)</f>
        <v>0</v>
      </c>
      <c r="AT119" s="8">
        <f t="shared" ref="AT119:AT128" si="30">COUNTIF(D119:AP119,"abs")</f>
        <v>0</v>
      </c>
      <c r="AU119" s="105" t="e">
        <f>AQ119/(Feuil1!$AP$3-AT119)</f>
        <v>#DIV/0!</v>
      </c>
    </row>
    <row r="120" spans="1:47" ht="13.5" thickBot="1" x14ac:dyDescent="0.25">
      <c r="A120" s="241"/>
      <c r="B120" s="106">
        <v>10</v>
      </c>
      <c r="C120" s="155" t="s">
        <v>151</v>
      </c>
      <c r="D120" s="107"/>
      <c r="E120" s="108"/>
      <c r="F120" s="108"/>
      <c r="G120" s="108"/>
      <c r="H120" s="107"/>
      <c r="I120" s="108"/>
      <c r="J120" s="108"/>
      <c r="K120" s="108"/>
      <c r="L120" s="107"/>
      <c r="M120" s="108"/>
      <c r="N120" s="108"/>
      <c r="O120" s="108"/>
      <c r="P120" s="107"/>
      <c r="Q120" s="108"/>
      <c r="R120" s="108"/>
      <c r="S120" s="108"/>
      <c r="T120" s="107"/>
      <c r="U120" s="108"/>
      <c r="V120" s="108"/>
      <c r="W120" s="108"/>
      <c r="X120" s="108"/>
      <c r="Y120" s="108"/>
      <c r="Z120" s="108"/>
      <c r="AA120" s="108"/>
      <c r="AB120" s="108"/>
      <c r="AC120" s="108"/>
      <c r="AD120" s="108"/>
      <c r="AE120" s="108"/>
      <c r="AF120" s="108"/>
      <c r="AG120" s="108"/>
      <c r="AH120" s="108"/>
      <c r="AI120" s="108"/>
      <c r="AJ120" s="108"/>
      <c r="AK120" s="108"/>
      <c r="AL120" s="108"/>
      <c r="AM120" s="108"/>
      <c r="AN120" s="108"/>
      <c r="AO120" s="108"/>
      <c r="AP120" s="108"/>
      <c r="AQ120" s="109">
        <f t="shared" si="27"/>
        <v>0</v>
      </c>
      <c r="AR120" s="109">
        <f t="shared" si="28"/>
        <v>0</v>
      </c>
      <c r="AS120" s="109">
        <f t="shared" si="29"/>
        <v>0</v>
      </c>
      <c r="AT120" s="109">
        <f t="shared" si="30"/>
        <v>0</v>
      </c>
      <c r="AU120" s="110" t="e">
        <f>AQ120/(Feuil1!$AP$3-AT120)</f>
        <v>#DIV/0!</v>
      </c>
    </row>
    <row r="121" spans="1:47" ht="13.5" thickTop="1" x14ac:dyDescent="0.2">
      <c r="A121" s="209" t="s">
        <v>140</v>
      </c>
      <c r="B121" s="123">
        <v>11</v>
      </c>
      <c r="C121" s="156" t="s">
        <v>152</v>
      </c>
      <c r="D121" s="112"/>
      <c r="E121" s="112"/>
      <c r="F121" s="112"/>
      <c r="G121" s="112"/>
      <c r="H121" s="112"/>
      <c r="I121" s="112"/>
      <c r="J121" s="112"/>
      <c r="K121" s="112"/>
      <c r="L121" s="112"/>
      <c r="M121" s="112"/>
      <c r="N121" s="112"/>
      <c r="O121" s="112"/>
      <c r="P121" s="112"/>
      <c r="Q121" s="112"/>
      <c r="R121" s="112"/>
      <c r="S121" s="112"/>
      <c r="T121" s="112"/>
      <c r="U121" s="112"/>
      <c r="V121" s="112"/>
      <c r="W121" s="112"/>
      <c r="X121" s="112"/>
      <c r="Y121" s="112"/>
      <c r="Z121" s="112"/>
      <c r="AA121" s="112"/>
      <c r="AB121" s="112"/>
      <c r="AC121" s="112"/>
      <c r="AD121" s="112"/>
      <c r="AE121" s="112"/>
      <c r="AF121" s="112"/>
      <c r="AG121" s="112"/>
      <c r="AH121" s="112"/>
      <c r="AI121" s="112"/>
      <c r="AJ121" s="112"/>
      <c r="AK121" s="112"/>
      <c r="AL121" s="112"/>
      <c r="AM121" s="112"/>
      <c r="AN121" s="112"/>
      <c r="AO121" s="112"/>
      <c r="AP121" s="112"/>
      <c r="AQ121" s="103">
        <f t="shared" si="27"/>
        <v>0</v>
      </c>
      <c r="AR121" s="103">
        <f t="shared" si="28"/>
        <v>0</v>
      </c>
      <c r="AS121" s="103">
        <f t="shared" si="29"/>
        <v>0</v>
      </c>
      <c r="AT121" s="103">
        <f t="shared" si="30"/>
        <v>0</v>
      </c>
      <c r="AU121" s="104" t="e">
        <f>AQ121/(Feuil1!$AP$3-AT121)</f>
        <v>#DIV/0!</v>
      </c>
    </row>
    <row r="122" spans="1:47" x14ac:dyDescent="0.2">
      <c r="A122" s="240"/>
      <c r="B122" s="93">
        <v>12</v>
      </c>
      <c r="C122" s="154" t="s">
        <v>153</v>
      </c>
      <c r="D122" s="94"/>
      <c r="E122" s="95"/>
      <c r="F122" s="95"/>
      <c r="G122" s="95"/>
      <c r="H122" s="94"/>
      <c r="I122" s="95"/>
      <c r="J122" s="95"/>
      <c r="K122" s="95"/>
      <c r="L122" s="94"/>
      <c r="M122" s="95"/>
      <c r="N122" s="95"/>
      <c r="O122" s="95"/>
      <c r="P122" s="94"/>
      <c r="Q122" s="95"/>
      <c r="R122" s="95"/>
      <c r="S122" s="95"/>
      <c r="T122" s="94"/>
      <c r="U122" s="95"/>
      <c r="V122" s="95"/>
      <c r="W122" s="95"/>
      <c r="X122" s="95"/>
      <c r="Y122" s="95"/>
      <c r="Z122" s="95"/>
      <c r="AA122" s="95"/>
      <c r="AB122" s="95"/>
      <c r="AC122" s="95"/>
      <c r="AD122" s="95"/>
      <c r="AE122" s="95"/>
      <c r="AF122" s="95"/>
      <c r="AG122" s="95"/>
      <c r="AH122" s="95"/>
      <c r="AI122" s="95"/>
      <c r="AJ122" s="95"/>
      <c r="AK122" s="95"/>
      <c r="AL122" s="95"/>
      <c r="AM122" s="95"/>
      <c r="AN122" s="95"/>
      <c r="AO122" s="95"/>
      <c r="AP122" s="95"/>
      <c r="AQ122" s="8">
        <f t="shared" si="27"/>
        <v>0</v>
      </c>
      <c r="AR122" s="8">
        <f t="shared" si="28"/>
        <v>0</v>
      </c>
      <c r="AS122" s="8">
        <f t="shared" si="29"/>
        <v>0</v>
      </c>
      <c r="AT122" s="8">
        <f t="shared" si="30"/>
        <v>0</v>
      </c>
      <c r="AU122" s="105" t="e">
        <f>AQ122/(Feuil1!$AP$3-AT122)</f>
        <v>#DIV/0!</v>
      </c>
    </row>
    <row r="123" spans="1:47" x14ac:dyDescent="0.2">
      <c r="A123" s="240"/>
      <c r="B123" s="120">
        <v>13</v>
      </c>
      <c r="C123" s="153" t="s">
        <v>154</v>
      </c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8">
        <f t="shared" si="27"/>
        <v>0</v>
      </c>
      <c r="AR123" s="8">
        <f t="shared" si="28"/>
        <v>0</v>
      </c>
      <c r="AS123" s="8">
        <f t="shared" si="29"/>
        <v>0</v>
      </c>
      <c r="AT123" s="8">
        <f t="shared" si="30"/>
        <v>0</v>
      </c>
      <c r="AU123" s="105" t="e">
        <f>AQ123/(Feuil1!$AP$3-AT123)</f>
        <v>#DIV/0!</v>
      </c>
    </row>
    <row r="124" spans="1:47" x14ac:dyDescent="0.2">
      <c r="A124" s="240"/>
      <c r="B124" s="93">
        <v>14</v>
      </c>
      <c r="C124" s="154" t="s">
        <v>155</v>
      </c>
      <c r="D124" s="94"/>
      <c r="E124" s="95"/>
      <c r="F124" s="95"/>
      <c r="G124" s="95"/>
      <c r="H124" s="94"/>
      <c r="I124" s="95"/>
      <c r="J124" s="95"/>
      <c r="K124" s="95"/>
      <c r="L124" s="94"/>
      <c r="M124" s="95"/>
      <c r="N124" s="95"/>
      <c r="O124" s="95"/>
      <c r="P124" s="94"/>
      <c r="Q124" s="95"/>
      <c r="R124" s="95"/>
      <c r="S124" s="95"/>
      <c r="T124" s="94"/>
      <c r="U124" s="95"/>
      <c r="V124" s="95"/>
      <c r="W124" s="95"/>
      <c r="X124" s="95"/>
      <c r="Y124" s="95"/>
      <c r="Z124" s="95"/>
      <c r="AA124" s="95"/>
      <c r="AB124" s="95"/>
      <c r="AC124" s="95"/>
      <c r="AD124" s="95"/>
      <c r="AE124" s="95"/>
      <c r="AF124" s="95"/>
      <c r="AG124" s="95"/>
      <c r="AH124" s="95"/>
      <c r="AI124" s="95"/>
      <c r="AJ124" s="95"/>
      <c r="AK124" s="95"/>
      <c r="AL124" s="95"/>
      <c r="AM124" s="95"/>
      <c r="AN124" s="95"/>
      <c r="AO124" s="95"/>
      <c r="AP124" s="95"/>
      <c r="AQ124" s="8">
        <f t="shared" si="27"/>
        <v>0</v>
      </c>
      <c r="AR124" s="8">
        <f t="shared" si="28"/>
        <v>0</v>
      </c>
      <c r="AS124" s="8">
        <f t="shared" si="29"/>
        <v>0</v>
      </c>
      <c r="AT124" s="8">
        <f t="shared" si="30"/>
        <v>0</v>
      </c>
      <c r="AU124" s="105" t="e">
        <f>AQ124/(Feuil1!$AP$3-AT124)</f>
        <v>#DIV/0!</v>
      </c>
    </row>
    <row r="125" spans="1:47" x14ac:dyDescent="0.2">
      <c r="A125" s="240"/>
      <c r="B125" s="120">
        <v>15</v>
      </c>
      <c r="C125" s="153" t="s">
        <v>156</v>
      </c>
      <c r="D125" s="121"/>
      <c r="E125" s="6"/>
      <c r="F125" s="6"/>
      <c r="G125" s="6"/>
      <c r="H125" s="121"/>
      <c r="I125" s="6"/>
      <c r="J125" s="6"/>
      <c r="K125" s="6"/>
      <c r="L125" s="121"/>
      <c r="M125" s="6"/>
      <c r="N125" s="6"/>
      <c r="O125" s="6"/>
      <c r="P125" s="121"/>
      <c r="Q125" s="6"/>
      <c r="R125" s="6"/>
      <c r="S125" s="6"/>
      <c r="T125" s="121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8">
        <f t="shared" si="27"/>
        <v>0</v>
      </c>
      <c r="AR125" s="8">
        <f t="shared" si="28"/>
        <v>0</v>
      </c>
      <c r="AS125" s="8">
        <f t="shared" si="29"/>
        <v>0</v>
      </c>
      <c r="AT125" s="8">
        <f t="shared" si="30"/>
        <v>0</v>
      </c>
      <c r="AU125" s="105" t="e">
        <f>AQ125/(Feuil1!$AP$3-AT125)</f>
        <v>#DIV/0!</v>
      </c>
    </row>
    <row r="126" spans="1:47" x14ac:dyDescent="0.2">
      <c r="A126" s="240"/>
      <c r="B126" s="93">
        <v>16</v>
      </c>
      <c r="C126" s="154" t="s">
        <v>157</v>
      </c>
      <c r="D126" s="94"/>
      <c r="E126" s="95"/>
      <c r="F126" s="95"/>
      <c r="G126" s="95"/>
      <c r="H126" s="94"/>
      <c r="I126" s="95"/>
      <c r="J126" s="95"/>
      <c r="K126" s="95"/>
      <c r="L126" s="94"/>
      <c r="M126" s="95"/>
      <c r="N126" s="95"/>
      <c r="O126" s="95"/>
      <c r="P126" s="94"/>
      <c r="Q126" s="95"/>
      <c r="R126" s="95"/>
      <c r="S126" s="95"/>
      <c r="T126" s="94"/>
      <c r="U126" s="95"/>
      <c r="V126" s="95"/>
      <c r="W126" s="95"/>
      <c r="X126" s="95"/>
      <c r="Y126" s="95"/>
      <c r="Z126" s="95"/>
      <c r="AA126" s="95"/>
      <c r="AB126" s="95"/>
      <c r="AC126" s="95"/>
      <c r="AD126" s="95"/>
      <c r="AE126" s="95"/>
      <c r="AF126" s="95"/>
      <c r="AG126" s="95"/>
      <c r="AH126" s="95"/>
      <c r="AI126" s="95"/>
      <c r="AJ126" s="95"/>
      <c r="AK126" s="95"/>
      <c r="AL126" s="95"/>
      <c r="AM126" s="95"/>
      <c r="AN126" s="95"/>
      <c r="AO126" s="95"/>
      <c r="AP126" s="95"/>
      <c r="AQ126" s="8">
        <f t="shared" si="27"/>
        <v>0</v>
      </c>
      <c r="AR126" s="8">
        <f t="shared" si="28"/>
        <v>0</v>
      </c>
      <c r="AS126" s="8">
        <f t="shared" si="29"/>
        <v>0</v>
      </c>
      <c r="AT126" s="8">
        <f t="shared" si="30"/>
        <v>0</v>
      </c>
      <c r="AU126" s="105" t="e">
        <f>AQ126/(Feuil1!$AP$3-AT126)</f>
        <v>#DIV/0!</v>
      </c>
    </row>
    <row r="127" spans="1:47" x14ac:dyDescent="0.2">
      <c r="A127" s="240"/>
      <c r="B127" s="120">
        <v>17</v>
      </c>
      <c r="C127" s="153" t="s">
        <v>158</v>
      </c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8">
        <f t="shared" si="27"/>
        <v>0</v>
      </c>
      <c r="AR127" s="8">
        <f t="shared" si="28"/>
        <v>0</v>
      </c>
      <c r="AS127" s="8">
        <f t="shared" si="29"/>
        <v>0</v>
      </c>
      <c r="AT127" s="8">
        <f t="shared" si="30"/>
        <v>0</v>
      </c>
      <c r="AU127" s="105" t="e">
        <f>AQ127/(Feuil1!$AP$3-AT127)</f>
        <v>#DIV/0!</v>
      </c>
    </row>
    <row r="128" spans="1:47" ht="13.5" thickBot="1" x14ac:dyDescent="0.25">
      <c r="A128" s="241"/>
      <c r="B128" s="106">
        <v>18</v>
      </c>
      <c r="C128" s="155" t="s">
        <v>159</v>
      </c>
      <c r="D128" s="107"/>
      <c r="E128" s="108"/>
      <c r="F128" s="108"/>
      <c r="G128" s="108"/>
      <c r="H128" s="107"/>
      <c r="I128" s="108"/>
      <c r="J128" s="108"/>
      <c r="K128" s="108"/>
      <c r="L128" s="107"/>
      <c r="M128" s="108"/>
      <c r="N128" s="108"/>
      <c r="O128" s="108"/>
      <c r="P128" s="107"/>
      <c r="Q128" s="108"/>
      <c r="R128" s="108"/>
      <c r="S128" s="108"/>
      <c r="T128" s="107"/>
      <c r="U128" s="108"/>
      <c r="V128" s="108"/>
      <c r="W128" s="108"/>
      <c r="X128" s="108"/>
      <c r="Y128" s="108"/>
      <c r="Z128" s="108"/>
      <c r="AA128" s="108"/>
      <c r="AB128" s="108"/>
      <c r="AC128" s="108"/>
      <c r="AD128" s="108"/>
      <c r="AE128" s="108"/>
      <c r="AF128" s="108"/>
      <c r="AG128" s="108"/>
      <c r="AH128" s="108"/>
      <c r="AI128" s="108"/>
      <c r="AJ128" s="108"/>
      <c r="AK128" s="108"/>
      <c r="AL128" s="108"/>
      <c r="AM128" s="108"/>
      <c r="AN128" s="108"/>
      <c r="AO128" s="108"/>
      <c r="AP128" s="108"/>
      <c r="AQ128" s="109">
        <f t="shared" si="27"/>
        <v>0</v>
      </c>
      <c r="AR128" s="109">
        <f t="shared" si="28"/>
        <v>0</v>
      </c>
      <c r="AS128" s="109">
        <f t="shared" si="29"/>
        <v>0</v>
      </c>
      <c r="AT128" s="109">
        <f t="shared" si="30"/>
        <v>0</v>
      </c>
      <c r="AU128" s="110" t="e">
        <f>AQ128/(Feuil1!$AP$3-AT128)</f>
        <v>#DIV/0!</v>
      </c>
    </row>
    <row r="129" spans="1:47" ht="13.5" thickTop="1" x14ac:dyDescent="0.2">
      <c r="A129" s="242" t="s">
        <v>37</v>
      </c>
      <c r="B129" s="243"/>
      <c r="C129" s="5">
        <v>1</v>
      </c>
      <c r="D129" s="2">
        <f t="shared" ref="D129:AP129" si="31">COUNTIF(D102:D128,1)</f>
        <v>0</v>
      </c>
      <c r="E129" s="2">
        <f t="shared" si="31"/>
        <v>0</v>
      </c>
      <c r="F129" s="2">
        <f t="shared" si="31"/>
        <v>0</v>
      </c>
      <c r="G129" s="2">
        <f t="shared" si="31"/>
        <v>0</v>
      </c>
      <c r="H129" s="2">
        <f t="shared" si="31"/>
        <v>0</v>
      </c>
      <c r="I129" s="2">
        <f t="shared" si="31"/>
        <v>0</v>
      </c>
      <c r="J129" s="2">
        <f t="shared" si="31"/>
        <v>0</v>
      </c>
      <c r="K129" s="2">
        <f t="shared" si="31"/>
        <v>0</v>
      </c>
      <c r="L129" s="2">
        <f t="shared" si="31"/>
        <v>0</v>
      </c>
      <c r="M129" s="2">
        <f t="shared" si="31"/>
        <v>0</v>
      </c>
      <c r="N129" s="2">
        <f t="shared" si="31"/>
        <v>0</v>
      </c>
      <c r="O129" s="2">
        <f t="shared" si="31"/>
        <v>0</v>
      </c>
      <c r="P129" s="2">
        <f t="shared" si="31"/>
        <v>0</v>
      </c>
      <c r="Q129" s="2">
        <f t="shared" si="31"/>
        <v>0</v>
      </c>
      <c r="R129" s="2">
        <f t="shared" si="31"/>
        <v>0</v>
      </c>
      <c r="S129" s="2">
        <f t="shared" si="31"/>
        <v>0</v>
      </c>
      <c r="T129" s="2">
        <f t="shared" si="31"/>
        <v>0</v>
      </c>
      <c r="U129" s="2">
        <f t="shared" si="31"/>
        <v>0</v>
      </c>
      <c r="V129" s="2">
        <f t="shared" si="31"/>
        <v>0</v>
      </c>
      <c r="W129" s="2">
        <f t="shared" si="31"/>
        <v>0</v>
      </c>
      <c r="X129" s="2">
        <f t="shared" si="31"/>
        <v>0</v>
      </c>
      <c r="Y129" s="2">
        <f t="shared" si="31"/>
        <v>0</v>
      </c>
      <c r="Z129" s="2">
        <f t="shared" si="31"/>
        <v>0</v>
      </c>
      <c r="AA129" s="2">
        <f t="shared" si="31"/>
        <v>0</v>
      </c>
      <c r="AB129" s="2">
        <f t="shared" si="31"/>
        <v>0</v>
      </c>
      <c r="AC129" s="2">
        <f t="shared" si="31"/>
        <v>0</v>
      </c>
      <c r="AD129" s="2">
        <f t="shared" si="31"/>
        <v>0</v>
      </c>
      <c r="AE129" s="2">
        <f t="shared" si="31"/>
        <v>0</v>
      </c>
      <c r="AF129" s="2">
        <f t="shared" si="31"/>
        <v>0</v>
      </c>
      <c r="AG129" s="2">
        <f t="shared" si="31"/>
        <v>0</v>
      </c>
      <c r="AH129" s="2">
        <f t="shared" si="31"/>
        <v>0</v>
      </c>
      <c r="AI129" s="2">
        <f t="shared" si="31"/>
        <v>0</v>
      </c>
      <c r="AJ129" s="2">
        <f t="shared" si="31"/>
        <v>0</v>
      </c>
      <c r="AK129" s="2">
        <f t="shared" si="31"/>
        <v>0</v>
      </c>
      <c r="AL129" s="2">
        <f t="shared" si="31"/>
        <v>0</v>
      </c>
      <c r="AM129" s="2">
        <f t="shared" si="31"/>
        <v>0</v>
      </c>
      <c r="AN129" s="2">
        <f t="shared" si="31"/>
        <v>0</v>
      </c>
      <c r="AO129" s="2">
        <f t="shared" si="31"/>
        <v>0</v>
      </c>
      <c r="AP129" s="2">
        <f t="shared" si="31"/>
        <v>0</v>
      </c>
    </row>
    <row r="130" spans="1:47" x14ac:dyDescent="0.2">
      <c r="A130" s="244" t="s">
        <v>36</v>
      </c>
      <c r="B130" s="245"/>
      <c r="C130" s="5">
        <v>9</v>
      </c>
      <c r="D130" s="2">
        <f t="shared" ref="D130:AP130" si="32">COUNTIF(D102:D128,9)</f>
        <v>0</v>
      </c>
      <c r="E130" s="2">
        <f t="shared" si="32"/>
        <v>0</v>
      </c>
      <c r="F130" s="2">
        <f t="shared" si="32"/>
        <v>0</v>
      </c>
      <c r="G130" s="2">
        <f t="shared" si="32"/>
        <v>0</v>
      </c>
      <c r="H130" s="2">
        <f t="shared" si="32"/>
        <v>0</v>
      </c>
      <c r="I130" s="2">
        <f t="shared" si="32"/>
        <v>0</v>
      </c>
      <c r="J130" s="2">
        <f t="shared" si="32"/>
        <v>0</v>
      </c>
      <c r="K130" s="2">
        <f t="shared" si="32"/>
        <v>0</v>
      </c>
      <c r="L130" s="2">
        <f t="shared" si="32"/>
        <v>0</v>
      </c>
      <c r="M130" s="2">
        <f t="shared" si="32"/>
        <v>0</v>
      </c>
      <c r="N130" s="2">
        <f t="shared" si="32"/>
        <v>0</v>
      </c>
      <c r="O130" s="2">
        <f t="shared" si="32"/>
        <v>0</v>
      </c>
      <c r="P130" s="2">
        <f t="shared" si="32"/>
        <v>0</v>
      </c>
      <c r="Q130" s="2">
        <f t="shared" si="32"/>
        <v>0</v>
      </c>
      <c r="R130" s="2">
        <f t="shared" si="32"/>
        <v>0</v>
      </c>
      <c r="S130" s="2">
        <f t="shared" si="32"/>
        <v>0</v>
      </c>
      <c r="T130" s="2">
        <f t="shared" si="32"/>
        <v>0</v>
      </c>
      <c r="U130" s="2">
        <f t="shared" si="32"/>
        <v>0</v>
      </c>
      <c r="V130" s="2">
        <f t="shared" si="32"/>
        <v>0</v>
      </c>
      <c r="W130" s="2">
        <f t="shared" si="32"/>
        <v>0</v>
      </c>
      <c r="X130" s="2">
        <f t="shared" si="32"/>
        <v>0</v>
      </c>
      <c r="Y130" s="2">
        <f t="shared" si="32"/>
        <v>0</v>
      </c>
      <c r="Z130" s="2">
        <f t="shared" si="32"/>
        <v>0</v>
      </c>
      <c r="AA130" s="2">
        <f t="shared" si="32"/>
        <v>0</v>
      </c>
      <c r="AB130" s="2">
        <f t="shared" si="32"/>
        <v>0</v>
      </c>
      <c r="AC130" s="2">
        <f t="shared" si="32"/>
        <v>0</v>
      </c>
      <c r="AD130" s="2">
        <f t="shared" si="32"/>
        <v>0</v>
      </c>
      <c r="AE130" s="2">
        <f t="shared" si="32"/>
        <v>0</v>
      </c>
      <c r="AF130" s="2">
        <f t="shared" si="32"/>
        <v>0</v>
      </c>
      <c r="AG130" s="2">
        <f t="shared" si="32"/>
        <v>0</v>
      </c>
      <c r="AH130" s="2">
        <f t="shared" si="32"/>
        <v>0</v>
      </c>
      <c r="AI130" s="2">
        <f t="shared" si="32"/>
        <v>0</v>
      </c>
      <c r="AJ130" s="2">
        <f t="shared" si="32"/>
        <v>0</v>
      </c>
      <c r="AK130" s="2">
        <f t="shared" si="32"/>
        <v>0</v>
      </c>
      <c r="AL130" s="2">
        <f t="shared" si="32"/>
        <v>0</v>
      </c>
      <c r="AM130" s="2">
        <f t="shared" si="32"/>
        <v>0</v>
      </c>
      <c r="AN130" s="2">
        <f t="shared" si="32"/>
        <v>0</v>
      </c>
      <c r="AO130" s="2">
        <f t="shared" si="32"/>
        <v>0</v>
      </c>
      <c r="AP130" s="2">
        <f t="shared" si="32"/>
        <v>0</v>
      </c>
    </row>
    <row r="131" spans="1:47" x14ac:dyDescent="0.2">
      <c r="A131" s="246" t="s">
        <v>30</v>
      </c>
      <c r="B131" s="245"/>
      <c r="C131" s="5">
        <v>0</v>
      </c>
      <c r="D131" s="2">
        <f t="shared" ref="D131:AP131" si="33">COUNTIF(D102:D128,0)</f>
        <v>0</v>
      </c>
      <c r="E131" s="2">
        <f t="shared" si="33"/>
        <v>0</v>
      </c>
      <c r="F131" s="2">
        <f t="shared" si="33"/>
        <v>0</v>
      </c>
      <c r="G131" s="2">
        <f t="shared" si="33"/>
        <v>0</v>
      </c>
      <c r="H131" s="2">
        <f t="shared" si="33"/>
        <v>0</v>
      </c>
      <c r="I131" s="2">
        <f t="shared" si="33"/>
        <v>0</v>
      </c>
      <c r="J131" s="2">
        <f t="shared" si="33"/>
        <v>0</v>
      </c>
      <c r="K131" s="2">
        <f t="shared" si="33"/>
        <v>0</v>
      </c>
      <c r="L131" s="2">
        <f t="shared" si="33"/>
        <v>0</v>
      </c>
      <c r="M131" s="2">
        <f t="shared" si="33"/>
        <v>0</v>
      </c>
      <c r="N131" s="2">
        <f t="shared" si="33"/>
        <v>0</v>
      </c>
      <c r="O131" s="2">
        <f t="shared" si="33"/>
        <v>0</v>
      </c>
      <c r="P131" s="2">
        <f t="shared" si="33"/>
        <v>0</v>
      </c>
      <c r="Q131" s="2">
        <f t="shared" si="33"/>
        <v>0</v>
      </c>
      <c r="R131" s="2">
        <f t="shared" si="33"/>
        <v>0</v>
      </c>
      <c r="S131" s="2">
        <f t="shared" si="33"/>
        <v>0</v>
      </c>
      <c r="T131" s="2">
        <f t="shared" si="33"/>
        <v>0</v>
      </c>
      <c r="U131" s="2">
        <f t="shared" si="33"/>
        <v>0</v>
      </c>
      <c r="V131" s="2">
        <f t="shared" si="33"/>
        <v>0</v>
      </c>
      <c r="W131" s="2">
        <f t="shared" si="33"/>
        <v>0</v>
      </c>
      <c r="X131" s="2">
        <f t="shared" si="33"/>
        <v>0</v>
      </c>
      <c r="Y131" s="2">
        <f t="shared" si="33"/>
        <v>0</v>
      </c>
      <c r="Z131" s="2">
        <f t="shared" si="33"/>
        <v>0</v>
      </c>
      <c r="AA131" s="2">
        <f t="shared" si="33"/>
        <v>0</v>
      </c>
      <c r="AB131" s="2">
        <f t="shared" si="33"/>
        <v>0</v>
      </c>
      <c r="AC131" s="2">
        <f t="shared" si="33"/>
        <v>0</v>
      </c>
      <c r="AD131" s="2">
        <f t="shared" si="33"/>
        <v>0</v>
      </c>
      <c r="AE131" s="2">
        <f t="shared" si="33"/>
        <v>0</v>
      </c>
      <c r="AF131" s="2">
        <f t="shared" si="33"/>
        <v>0</v>
      </c>
      <c r="AG131" s="2">
        <f t="shared" si="33"/>
        <v>0</v>
      </c>
      <c r="AH131" s="2">
        <f t="shared" si="33"/>
        <v>0</v>
      </c>
      <c r="AI131" s="2">
        <f t="shared" si="33"/>
        <v>0</v>
      </c>
      <c r="AJ131" s="2">
        <f t="shared" si="33"/>
        <v>0</v>
      </c>
      <c r="AK131" s="2">
        <f t="shared" si="33"/>
        <v>0</v>
      </c>
      <c r="AL131" s="2">
        <f t="shared" si="33"/>
        <v>0</v>
      </c>
      <c r="AM131" s="2">
        <f t="shared" si="33"/>
        <v>0</v>
      </c>
      <c r="AN131" s="2">
        <f t="shared" si="33"/>
        <v>0</v>
      </c>
      <c r="AO131" s="2">
        <f t="shared" si="33"/>
        <v>0</v>
      </c>
      <c r="AP131" s="2">
        <f t="shared" si="33"/>
        <v>0</v>
      </c>
    </row>
    <row r="132" spans="1:47" x14ac:dyDescent="0.2">
      <c r="A132" s="244"/>
      <c r="B132" s="245"/>
      <c r="C132" s="5" t="s">
        <v>2</v>
      </c>
      <c r="D132" s="2">
        <f t="shared" ref="D132:AP132" si="34">COUNTIF(D102:D128,"Abs")</f>
        <v>0</v>
      </c>
      <c r="E132" s="2">
        <f t="shared" si="34"/>
        <v>0</v>
      </c>
      <c r="F132" s="2">
        <f t="shared" si="34"/>
        <v>0</v>
      </c>
      <c r="G132" s="2">
        <f t="shared" si="34"/>
        <v>0</v>
      </c>
      <c r="H132" s="2">
        <f t="shared" si="34"/>
        <v>0</v>
      </c>
      <c r="I132" s="2">
        <f t="shared" si="34"/>
        <v>0</v>
      </c>
      <c r="J132" s="2">
        <f t="shared" si="34"/>
        <v>0</v>
      </c>
      <c r="K132" s="2">
        <f t="shared" si="34"/>
        <v>0</v>
      </c>
      <c r="L132" s="2">
        <f t="shared" si="34"/>
        <v>0</v>
      </c>
      <c r="M132" s="2">
        <f t="shared" si="34"/>
        <v>0</v>
      </c>
      <c r="N132" s="2">
        <f t="shared" si="34"/>
        <v>0</v>
      </c>
      <c r="O132" s="2">
        <f t="shared" si="34"/>
        <v>0</v>
      </c>
      <c r="P132" s="2">
        <f t="shared" si="34"/>
        <v>0</v>
      </c>
      <c r="Q132" s="2">
        <f t="shared" si="34"/>
        <v>0</v>
      </c>
      <c r="R132" s="2">
        <f t="shared" si="34"/>
        <v>0</v>
      </c>
      <c r="S132" s="2">
        <f t="shared" si="34"/>
        <v>0</v>
      </c>
      <c r="T132" s="2">
        <f t="shared" si="34"/>
        <v>0</v>
      </c>
      <c r="U132" s="2">
        <f t="shared" si="34"/>
        <v>0</v>
      </c>
      <c r="V132" s="2">
        <f t="shared" si="34"/>
        <v>0</v>
      </c>
      <c r="W132" s="2">
        <f t="shared" si="34"/>
        <v>0</v>
      </c>
      <c r="X132" s="2">
        <f t="shared" si="34"/>
        <v>0</v>
      </c>
      <c r="Y132" s="2">
        <f t="shared" si="34"/>
        <v>0</v>
      </c>
      <c r="Z132" s="2">
        <f t="shared" si="34"/>
        <v>0</v>
      </c>
      <c r="AA132" s="2">
        <f t="shared" si="34"/>
        <v>0</v>
      </c>
      <c r="AB132" s="2">
        <f t="shared" si="34"/>
        <v>0</v>
      </c>
      <c r="AC132" s="2">
        <f t="shared" si="34"/>
        <v>0</v>
      </c>
      <c r="AD132" s="2">
        <f t="shared" si="34"/>
        <v>0</v>
      </c>
      <c r="AE132" s="2">
        <f t="shared" si="34"/>
        <v>0</v>
      </c>
      <c r="AF132" s="2">
        <f t="shared" si="34"/>
        <v>0</v>
      </c>
      <c r="AG132" s="2">
        <f t="shared" si="34"/>
        <v>0</v>
      </c>
      <c r="AH132" s="2">
        <f t="shared" si="34"/>
        <v>0</v>
      </c>
      <c r="AI132" s="2">
        <f t="shared" si="34"/>
        <v>0</v>
      </c>
      <c r="AJ132" s="2">
        <f t="shared" si="34"/>
        <v>0</v>
      </c>
      <c r="AK132" s="2">
        <f t="shared" si="34"/>
        <v>0</v>
      </c>
      <c r="AL132" s="2">
        <f t="shared" si="34"/>
        <v>0</v>
      </c>
      <c r="AM132" s="2">
        <f t="shared" si="34"/>
        <v>0</v>
      </c>
      <c r="AN132" s="2">
        <f t="shared" si="34"/>
        <v>0</v>
      </c>
      <c r="AO132" s="2">
        <f t="shared" si="34"/>
        <v>0</v>
      </c>
      <c r="AP132" s="2">
        <f t="shared" si="34"/>
        <v>0</v>
      </c>
    </row>
    <row r="133" spans="1:47" x14ac:dyDescent="0.2">
      <c r="A133" s="244"/>
      <c r="B133" s="245"/>
      <c r="C133" s="96" t="s">
        <v>3</v>
      </c>
      <c r="D133" s="9">
        <f>D129/(COUNTA($C$102:$C$128)-D132)</f>
        <v>0</v>
      </c>
      <c r="E133" s="9">
        <f t="shared" ref="E133:AP133" si="35">E129/(COUNTA($C$102:$C$128)-E132)</f>
        <v>0</v>
      </c>
      <c r="F133" s="9">
        <f t="shared" si="35"/>
        <v>0</v>
      </c>
      <c r="G133" s="9">
        <f t="shared" si="35"/>
        <v>0</v>
      </c>
      <c r="H133" s="9">
        <f t="shared" si="35"/>
        <v>0</v>
      </c>
      <c r="I133" s="9">
        <f t="shared" si="35"/>
        <v>0</v>
      </c>
      <c r="J133" s="9">
        <f t="shared" si="35"/>
        <v>0</v>
      </c>
      <c r="K133" s="9">
        <f t="shared" si="35"/>
        <v>0</v>
      </c>
      <c r="L133" s="9">
        <f t="shared" si="35"/>
        <v>0</v>
      </c>
      <c r="M133" s="9">
        <f t="shared" si="35"/>
        <v>0</v>
      </c>
      <c r="N133" s="9">
        <f t="shared" si="35"/>
        <v>0</v>
      </c>
      <c r="O133" s="9">
        <f t="shared" si="35"/>
        <v>0</v>
      </c>
      <c r="P133" s="9">
        <f t="shared" si="35"/>
        <v>0</v>
      </c>
      <c r="Q133" s="9">
        <f t="shared" si="35"/>
        <v>0</v>
      </c>
      <c r="R133" s="9">
        <f t="shared" si="35"/>
        <v>0</v>
      </c>
      <c r="S133" s="9">
        <f t="shared" si="35"/>
        <v>0</v>
      </c>
      <c r="T133" s="9">
        <f t="shared" si="35"/>
        <v>0</v>
      </c>
      <c r="U133" s="9">
        <f t="shared" si="35"/>
        <v>0</v>
      </c>
      <c r="V133" s="9">
        <f t="shared" si="35"/>
        <v>0</v>
      </c>
      <c r="W133" s="9">
        <f t="shared" si="35"/>
        <v>0</v>
      </c>
      <c r="X133" s="9">
        <f t="shared" si="35"/>
        <v>0</v>
      </c>
      <c r="Y133" s="9">
        <f t="shared" si="35"/>
        <v>0</v>
      </c>
      <c r="Z133" s="9">
        <f t="shared" si="35"/>
        <v>0</v>
      </c>
      <c r="AA133" s="9">
        <f t="shared" si="35"/>
        <v>0</v>
      </c>
      <c r="AB133" s="9">
        <f t="shared" si="35"/>
        <v>0</v>
      </c>
      <c r="AC133" s="9">
        <f t="shared" si="35"/>
        <v>0</v>
      </c>
      <c r="AD133" s="9">
        <f t="shared" si="35"/>
        <v>0</v>
      </c>
      <c r="AE133" s="9">
        <f t="shared" si="35"/>
        <v>0</v>
      </c>
      <c r="AF133" s="9">
        <f t="shared" si="35"/>
        <v>0</v>
      </c>
      <c r="AG133" s="9">
        <f t="shared" si="35"/>
        <v>0</v>
      </c>
      <c r="AH133" s="9">
        <f t="shared" si="35"/>
        <v>0</v>
      </c>
      <c r="AI133" s="9">
        <f t="shared" si="35"/>
        <v>0</v>
      </c>
      <c r="AJ133" s="9">
        <f t="shared" si="35"/>
        <v>0</v>
      </c>
      <c r="AK133" s="9">
        <f t="shared" si="35"/>
        <v>0</v>
      </c>
      <c r="AL133" s="9">
        <f t="shared" si="35"/>
        <v>0</v>
      </c>
      <c r="AM133" s="9">
        <f t="shared" si="35"/>
        <v>0</v>
      </c>
      <c r="AN133" s="9">
        <f t="shared" si="35"/>
        <v>0</v>
      </c>
      <c r="AO133" s="9">
        <f t="shared" si="35"/>
        <v>0</v>
      </c>
      <c r="AP133" s="9">
        <f t="shared" si="35"/>
        <v>0</v>
      </c>
      <c r="AQ133" s="231" t="e">
        <f>SUM(D133:AP133)/(Feuil1!$AP$3-#REF!)</f>
        <v>#REF!</v>
      </c>
      <c r="AR133" s="202"/>
      <c r="AS133" s="202"/>
      <c r="AT133" s="202"/>
      <c r="AU133" s="202"/>
    </row>
    <row r="134" spans="1:47" s="116" customFormat="1" ht="215.1" customHeight="1" x14ac:dyDescent="0.2">
      <c r="A134" s="229"/>
      <c r="B134" s="230"/>
      <c r="C134" s="230"/>
      <c r="D134" s="115" t="str">
        <f>D9</f>
        <v xml:space="preserve"> </v>
      </c>
      <c r="E134" s="115" t="str">
        <f t="shared" ref="E134:AP134" si="36">E9</f>
        <v xml:space="preserve"> </v>
      </c>
      <c r="F134" s="115" t="str">
        <f t="shared" si="36"/>
        <v xml:space="preserve"> </v>
      </c>
      <c r="G134" s="115" t="str">
        <f t="shared" si="36"/>
        <v xml:space="preserve"> </v>
      </c>
      <c r="H134" s="115" t="str">
        <f t="shared" si="36"/>
        <v xml:space="preserve"> </v>
      </c>
      <c r="I134" s="115" t="str">
        <f t="shared" si="36"/>
        <v xml:space="preserve"> </v>
      </c>
      <c r="J134" s="115" t="str">
        <f t="shared" si="36"/>
        <v xml:space="preserve"> </v>
      </c>
      <c r="K134" s="115" t="str">
        <f t="shared" si="36"/>
        <v xml:space="preserve"> </v>
      </c>
      <c r="L134" s="115" t="str">
        <f t="shared" si="36"/>
        <v xml:space="preserve"> </v>
      </c>
      <c r="M134" s="115" t="str">
        <f t="shared" si="36"/>
        <v xml:space="preserve"> </v>
      </c>
      <c r="N134" s="115" t="str">
        <f t="shared" si="36"/>
        <v xml:space="preserve"> </v>
      </c>
      <c r="O134" s="115" t="str">
        <f t="shared" si="36"/>
        <v xml:space="preserve"> </v>
      </c>
      <c r="P134" s="115" t="str">
        <f t="shared" si="36"/>
        <v xml:space="preserve"> </v>
      </c>
      <c r="Q134" s="115" t="str">
        <f t="shared" si="36"/>
        <v xml:space="preserve"> </v>
      </c>
      <c r="R134" s="115" t="str">
        <f t="shared" si="36"/>
        <v xml:space="preserve"> </v>
      </c>
      <c r="S134" s="115" t="str">
        <f t="shared" si="36"/>
        <v xml:space="preserve"> </v>
      </c>
      <c r="T134" s="115" t="str">
        <f t="shared" si="36"/>
        <v xml:space="preserve"> </v>
      </c>
      <c r="U134" s="115" t="str">
        <f t="shared" si="36"/>
        <v xml:space="preserve"> </v>
      </c>
      <c r="V134" s="115" t="str">
        <f t="shared" si="36"/>
        <v xml:space="preserve"> </v>
      </c>
      <c r="W134" s="115" t="str">
        <f t="shared" si="36"/>
        <v xml:space="preserve"> </v>
      </c>
      <c r="X134" s="115" t="str">
        <f t="shared" si="36"/>
        <v xml:space="preserve"> </v>
      </c>
      <c r="Y134" s="115" t="str">
        <f t="shared" si="36"/>
        <v xml:space="preserve"> </v>
      </c>
      <c r="Z134" s="115" t="str">
        <f t="shared" si="36"/>
        <v xml:space="preserve"> </v>
      </c>
      <c r="AA134" s="115" t="str">
        <f t="shared" si="36"/>
        <v xml:space="preserve"> </v>
      </c>
      <c r="AB134" s="115" t="str">
        <f t="shared" si="36"/>
        <v xml:space="preserve"> </v>
      </c>
      <c r="AC134" s="115" t="str">
        <f t="shared" si="36"/>
        <v xml:space="preserve"> </v>
      </c>
      <c r="AD134" s="115" t="str">
        <f t="shared" si="36"/>
        <v xml:space="preserve"> </v>
      </c>
      <c r="AE134" s="115" t="str">
        <f t="shared" si="36"/>
        <v xml:space="preserve"> </v>
      </c>
      <c r="AF134" s="115" t="str">
        <f t="shared" si="36"/>
        <v xml:space="preserve"> </v>
      </c>
      <c r="AG134" s="115" t="str">
        <f t="shared" si="36"/>
        <v xml:space="preserve"> </v>
      </c>
      <c r="AH134" s="115" t="str">
        <f t="shared" si="36"/>
        <v xml:space="preserve"> </v>
      </c>
      <c r="AI134" s="115" t="str">
        <f t="shared" si="36"/>
        <v xml:space="preserve"> </v>
      </c>
      <c r="AJ134" s="115" t="str">
        <f t="shared" si="36"/>
        <v xml:space="preserve"> </v>
      </c>
      <c r="AK134" s="115" t="str">
        <f t="shared" si="36"/>
        <v xml:space="preserve"> </v>
      </c>
      <c r="AL134" s="115" t="str">
        <f t="shared" si="36"/>
        <v xml:space="preserve"> </v>
      </c>
      <c r="AM134" s="115" t="str">
        <f t="shared" si="36"/>
        <v xml:space="preserve"> </v>
      </c>
      <c r="AN134" s="115" t="str">
        <f t="shared" si="36"/>
        <v xml:space="preserve"> </v>
      </c>
      <c r="AO134" s="115" t="str">
        <f t="shared" si="36"/>
        <v xml:space="preserve"> </v>
      </c>
      <c r="AP134" s="115" t="str">
        <f t="shared" si="36"/>
        <v xml:space="preserve"> </v>
      </c>
    </row>
    <row r="135" spans="1:47" ht="24.75" customHeight="1" x14ac:dyDescent="0.2">
      <c r="A135" s="203"/>
      <c r="B135" s="204"/>
      <c r="C135" s="205"/>
      <c r="D135" s="7">
        <f>D8</f>
        <v>1</v>
      </c>
      <c r="E135" s="7">
        <f t="shared" ref="E135:AP135" si="37">E8</f>
        <v>2</v>
      </c>
      <c r="F135" s="7">
        <f t="shared" si="37"/>
        <v>3</v>
      </c>
      <c r="G135" s="7">
        <f t="shared" si="37"/>
        <v>4</v>
      </c>
      <c r="H135" s="7">
        <f t="shared" si="37"/>
        <v>5</v>
      </c>
      <c r="I135" s="7">
        <f t="shared" si="37"/>
        <v>6</v>
      </c>
      <c r="J135" s="7">
        <f t="shared" si="37"/>
        <v>7</v>
      </c>
      <c r="K135" s="7">
        <f t="shared" si="37"/>
        <v>8</v>
      </c>
      <c r="L135" s="7">
        <f t="shared" si="37"/>
        <v>9</v>
      </c>
      <c r="M135" s="7">
        <f t="shared" si="37"/>
        <v>10</v>
      </c>
      <c r="N135" s="7">
        <f t="shared" si="37"/>
        <v>11</v>
      </c>
      <c r="O135" s="7">
        <f t="shared" si="37"/>
        <v>12</v>
      </c>
      <c r="P135" s="7">
        <f t="shared" si="37"/>
        <v>13</v>
      </c>
      <c r="Q135" s="7">
        <f t="shared" si="37"/>
        <v>14</v>
      </c>
      <c r="R135" s="7">
        <f t="shared" si="37"/>
        <v>15</v>
      </c>
      <c r="S135" s="7">
        <f t="shared" si="37"/>
        <v>16</v>
      </c>
      <c r="T135" s="7">
        <f t="shared" si="37"/>
        <v>17</v>
      </c>
      <c r="U135" s="7">
        <f t="shared" si="37"/>
        <v>18</v>
      </c>
      <c r="V135" s="7">
        <f t="shared" si="37"/>
        <v>19</v>
      </c>
      <c r="W135" s="7">
        <f t="shared" si="37"/>
        <v>20</v>
      </c>
      <c r="X135" s="7">
        <f t="shared" si="37"/>
        <v>21</v>
      </c>
      <c r="Y135" s="7">
        <f t="shared" si="37"/>
        <v>22</v>
      </c>
      <c r="Z135" s="7">
        <f t="shared" si="37"/>
        <v>23</v>
      </c>
      <c r="AA135" s="7">
        <f t="shared" si="37"/>
        <v>24</v>
      </c>
      <c r="AB135" s="7">
        <f t="shared" si="37"/>
        <v>25</v>
      </c>
      <c r="AC135" s="7">
        <f t="shared" si="37"/>
        <v>26</v>
      </c>
      <c r="AD135" s="7">
        <f t="shared" si="37"/>
        <v>27</v>
      </c>
      <c r="AE135" s="7">
        <f t="shared" si="37"/>
        <v>28</v>
      </c>
      <c r="AF135" s="7">
        <f t="shared" si="37"/>
        <v>29</v>
      </c>
      <c r="AG135" s="7">
        <f t="shared" si="37"/>
        <v>30</v>
      </c>
      <c r="AH135" s="7">
        <f t="shared" si="37"/>
        <v>31</v>
      </c>
      <c r="AI135" s="7">
        <f t="shared" si="37"/>
        <v>32</v>
      </c>
      <c r="AJ135" s="7">
        <f t="shared" si="37"/>
        <v>33</v>
      </c>
      <c r="AK135" s="7">
        <f t="shared" si="37"/>
        <v>34</v>
      </c>
      <c r="AL135" s="7">
        <f t="shared" si="37"/>
        <v>35</v>
      </c>
      <c r="AM135" s="7">
        <f t="shared" si="37"/>
        <v>36</v>
      </c>
      <c r="AN135" s="7">
        <f t="shared" si="37"/>
        <v>37</v>
      </c>
      <c r="AO135" s="7">
        <f t="shared" si="37"/>
        <v>38</v>
      </c>
      <c r="AP135" s="7">
        <f t="shared" si="37"/>
        <v>39</v>
      </c>
      <c r="AQ135" s="199"/>
      <c r="AR135" s="200"/>
      <c r="AS135" s="200"/>
      <c r="AT135" s="200"/>
      <c r="AU135" s="200"/>
    </row>
  </sheetData>
  <sheetProtection sheet="1" objects="1" scenarios="1" insertColumns="0" insertRows="0" insertHyperlinks="0" deleteColumns="0" deleteRows="0" selectLockedCells="1" sort="0" autoFilter="0" pivotTables="0"/>
  <mergeCells count="76">
    <mergeCell ref="AN9:AN10"/>
    <mergeCell ref="AO9:AO10"/>
    <mergeCell ref="AP9:AP10"/>
    <mergeCell ref="A135:C135"/>
    <mergeCell ref="AQ135:AU135"/>
    <mergeCell ref="AI9:AI10"/>
    <mergeCell ref="AJ9:AJ10"/>
    <mergeCell ref="AK9:AK10"/>
    <mergeCell ref="AL9:AL10"/>
    <mergeCell ref="AM9:AM10"/>
    <mergeCell ref="AD9:AD10"/>
    <mergeCell ref="AE9:AE10"/>
    <mergeCell ref="AF9:AF10"/>
    <mergeCell ref="AG9:AG10"/>
    <mergeCell ref="AH9:AH10"/>
    <mergeCell ref="Y9:Y10"/>
    <mergeCell ref="Z9:Z10"/>
    <mergeCell ref="AA9:AA10"/>
    <mergeCell ref="AB9:AB10"/>
    <mergeCell ref="AC9:AC10"/>
    <mergeCell ref="T9:T10"/>
    <mergeCell ref="U9:U10"/>
    <mergeCell ref="V9:V10"/>
    <mergeCell ref="W9:W10"/>
    <mergeCell ref="X9:X10"/>
    <mergeCell ref="O9:O10"/>
    <mergeCell ref="P9:P10"/>
    <mergeCell ref="Q9:Q10"/>
    <mergeCell ref="R9:R10"/>
    <mergeCell ref="S9:S10"/>
    <mergeCell ref="A134:C134"/>
    <mergeCell ref="AQ133:AU133"/>
    <mergeCell ref="A100:C100"/>
    <mergeCell ref="B103:B104"/>
    <mergeCell ref="A102:A107"/>
    <mergeCell ref="B105:B107"/>
    <mergeCell ref="B108:B110"/>
    <mergeCell ref="B111:B113"/>
    <mergeCell ref="A108:A113"/>
    <mergeCell ref="A121:A128"/>
    <mergeCell ref="A114:A120"/>
    <mergeCell ref="A129:B130"/>
    <mergeCell ref="A131:B133"/>
    <mergeCell ref="B117:B119"/>
    <mergeCell ref="B1:H1"/>
    <mergeCell ref="B2:H2"/>
    <mergeCell ref="B4:H4"/>
    <mergeCell ref="B3:H3"/>
    <mergeCell ref="A95:B96"/>
    <mergeCell ref="B44:B45"/>
    <mergeCell ref="B74:B76"/>
    <mergeCell ref="B77:B78"/>
    <mergeCell ref="B79:B81"/>
    <mergeCell ref="D9:D10"/>
    <mergeCell ref="E9:E10"/>
    <mergeCell ref="F9:F10"/>
    <mergeCell ref="G9:G10"/>
    <mergeCell ref="H9:H10"/>
    <mergeCell ref="B82:B85"/>
    <mergeCell ref="B62:B63"/>
    <mergeCell ref="A97:B99"/>
    <mergeCell ref="AQ8:AU8"/>
    <mergeCell ref="AQ99:AU99"/>
    <mergeCell ref="A8:C8"/>
    <mergeCell ref="A11:A29"/>
    <mergeCell ref="A30:A43"/>
    <mergeCell ref="A44:A61"/>
    <mergeCell ref="A62:A85"/>
    <mergeCell ref="A86:A94"/>
    <mergeCell ref="A9:C9"/>
    <mergeCell ref="I9:I10"/>
    <mergeCell ref="J9:J10"/>
    <mergeCell ref="K9:K10"/>
    <mergeCell ref="L9:L10"/>
    <mergeCell ref="M9:M10"/>
    <mergeCell ref="N9:N10"/>
  </mergeCells>
  <conditionalFormatting sqref="D99:AP99">
    <cfRule type="cellIs" dxfId="35" priority="368" operator="lessThan">
      <formula>0.33</formula>
    </cfRule>
    <cfRule type="cellIs" dxfId="34" priority="369" operator="between">
      <formula>0.51</formula>
      <formula>0.74</formula>
    </cfRule>
    <cfRule type="cellIs" dxfId="33" priority="370" operator="between">
      <formula>0.33</formula>
      <formula>0.5</formula>
    </cfRule>
    <cfRule type="cellIs" dxfId="32" priority="371" operator="greaterThan">
      <formula>0.75</formula>
    </cfRule>
  </conditionalFormatting>
  <conditionalFormatting sqref="AU102:AU128 AU26:AU94">
    <cfRule type="cellIs" dxfId="31" priority="51" operator="between">
      <formula>0.5</formula>
      <formula>0.74</formula>
    </cfRule>
    <cfRule type="cellIs" dxfId="30" priority="52" operator="between">
      <formula>0.34</formula>
      <formula>0.49</formula>
    </cfRule>
    <cfRule type="cellIs" dxfId="29" priority="53" operator="lessThan">
      <formula>0.33</formula>
    </cfRule>
  </conditionalFormatting>
  <conditionalFormatting sqref="AU102:AU128 AU26:AU94">
    <cfRule type="cellIs" dxfId="28" priority="47" operator="between">
      <formula>0.33</formula>
      <formula>0.49</formula>
    </cfRule>
    <cfRule type="cellIs" dxfId="27" priority="48" operator="between">
      <formula>0.5</formula>
      <formula>0.74</formula>
    </cfRule>
    <cfRule type="cellIs" dxfId="26" priority="49" operator="greaterThan">
      <formula>0.74</formula>
    </cfRule>
    <cfRule type="cellIs" dxfId="25" priority="50" operator="lessThan">
      <formula>0.33</formula>
    </cfRule>
  </conditionalFormatting>
  <conditionalFormatting sqref="AU11:AU15">
    <cfRule type="cellIs" dxfId="24" priority="37" operator="between">
      <formula>0.5</formula>
      <formula>0.74</formula>
    </cfRule>
    <cfRule type="cellIs" dxfId="23" priority="38" operator="between">
      <formula>0.34</formula>
      <formula>0.49</formula>
    </cfRule>
    <cfRule type="cellIs" dxfId="22" priority="39" operator="lessThan">
      <formula>0.33</formula>
    </cfRule>
  </conditionalFormatting>
  <conditionalFormatting sqref="AU11:AU15">
    <cfRule type="cellIs" dxfId="21" priority="33" operator="between">
      <formula>0.33</formula>
      <formula>0.49</formula>
    </cfRule>
    <cfRule type="cellIs" dxfId="20" priority="34" operator="between">
      <formula>0.5</formula>
      <formula>0.74</formula>
    </cfRule>
    <cfRule type="cellIs" dxfId="19" priority="35" operator="greaterThan">
      <formula>0.74</formula>
    </cfRule>
    <cfRule type="cellIs" dxfId="18" priority="36" operator="lessThan">
      <formula>0.33</formula>
    </cfRule>
  </conditionalFormatting>
  <conditionalFormatting sqref="D133:AP133">
    <cfRule type="cellIs" dxfId="17" priority="15" operator="lessThan">
      <formula>0.33</formula>
    </cfRule>
    <cfRule type="cellIs" dxfId="16" priority="16" operator="between">
      <formula>0.51</formula>
      <formula>0.74</formula>
    </cfRule>
    <cfRule type="cellIs" dxfId="15" priority="17" operator="between">
      <formula>0.33</formula>
      <formula>0.5</formula>
    </cfRule>
    <cfRule type="cellIs" dxfId="14" priority="18" operator="greaterThan">
      <formula>0.75</formula>
    </cfRule>
  </conditionalFormatting>
  <conditionalFormatting sqref="AU16:AU18 AU24:AU25">
    <cfRule type="cellIs" dxfId="13" priority="12" operator="between">
      <formula>0.5</formula>
      <formula>0.74</formula>
    </cfRule>
    <cfRule type="cellIs" dxfId="12" priority="13" operator="between">
      <formula>0.34</formula>
      <formula>0.49</formula>
    </cfRule>
    <cfRule type="cellIs" dxfId="11" priority="14" operator="lessThan">
      <formula>0.33</formula>
    </cfRule>
  </conditionalFormatting>
  <conditionalFormatting sqref="AU16:AU18 AU24:AU25">
    <cfRule type="cellIs" dxfId="10" priority="8" operator="between">
      <formula>0.33</formula>
      <formula>0.49</formula>
    </cfRule>
    <cfRule type="cellIs" dxfId="9" priority="9" operator="between">
      <formula>0.5</formula>
      <formula>0.74</formula>
    </cfRule>
    <cfRule type="cellIs" dxfId="8" priority="10" operator="greaterThan">
      <formula>0.74</formula>
    </cfRule>
    <cfRule type="cellIs" dxfId="7" priority="11" operator="lessThan">
      <formula>0.33</formula>
    </cfRule>
  </conditionalFormatting>
  <conditionalFormatting sqref="AU19:AU23">
    <cfRule type="cellIs" dxfId="6" priority="1" operator="between">
      <formula>0.33</formula>
      <formula>0.49</formula>
    </cfRule>
    <cfRule type="cellIs" dxfId="5" priority="2" operator="between">
      <formula>0.5</formula>
      <formula>0.74</formula>
    </cfRule>
    <cfRule type="cellIs" dxfId="4" priority="3" operator="greaterThan">
      <formula>0.74</formula>
    </cfRule>
    <cfRule type="cellIs" dxfId="3" priority="4" operator="lessThan">
      <formula>0.33</formula>
    </cfRule>
  </conditionalFormatting>
  <conditionalFormatting sqref="AU19:AU23">
    <cfRule type="cellIs" dxfId="2" priority="5" operator="between">
      <formula>0.5</formula>
      <formula>0.74</formula>
    </cfRule>
    <cfRule type="cellIs" dxfId="1" priority="6" operator="between">
      <formula>0.34</formula>
      <formula>0.49</formula>
    </cfRule>
    <cfRule type="cellIs" dxfId="0" priority="7" operator="lessThan">
      <formula>0.33</formula>
    </cfRule>
  </conditionalFormatting>
  <dataValidations count="1">
    <dataValidation type="list" allowBlank="1" showInputMessage="1" showErrorMessage="1" sqref="D102:AP128 D11:AP94">
      <formula1>valeur</formula1>
    </dataValidation>
  </dataValidations>
  <hyperlinks>
    <hyperlink ref="C30" location="_CA0101_–_livret" display="_CA0101_–_livret"/>
    <hyperlink ref="C31" location="_CA0205_–_livrets" display="_CA0205_–_livrets"/>
    <hyperlink ref="C32" location="_CA0309_–_livret" display="_CA0309_–_livret"/>
    <hyperlink ref="C33" location="_CA0415_–_livret" display="_CA0415_–_livret"/>
    <hyperlink ref="C34" location="_CA0505_–_livret" display="_CA0505_–_livret"/>
    <hyperlink ref="C35" location="_CA0705_–_livret" display="_CA0705_–_livret"/>
    <hyperlink ref="C36" location="_NO0808_–_livrets" display="_NO0808_–_livrets"/>
    <hyperlink ref="C37" location="_NO0816_–_livret" display="_NO0816_–_livret"/>
    <hyperlink ref="C38" location="_CA1101_–_livret" display="_CA1101_–_livret"/>
    <hyperlink ref="C39" location="_CA1507_–_livret" display="_CA1507_–_livret"/>
    <hyperlink ref="C40" location="_GM0109_–_livret" display="_GM0109_–_livret"/>
    <hyperlink ref="C41" location="_GM0503_–_livret" display="_GM0503_–_livret"/>
    <hyperlink ref="C42" location="_GM0514_–_livret" display="_GM0514_–_livret"/>
    <hyperlink ref="C108" location="_EC0206_–_livret" display="_EC0206_–_livret"/>
    <hyperlink ref="C109" location="_EC0206_–_livret" display="_EC0206_–_livret"/>
    <hyperlink ref="C110" location="_EC0206_–_livret" display="_EC0206_–_livret"/>
  </hyperlinks>
  <pageMargins left="0.7" right="0.7" top="0.75" bottom="0.75" header="0.3" footer="0.3"/>
  <pageSetup paperSize="9" scale="27" fitToHeight="0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4"/>
  <sheetViews>
    <sheetView workbookViewId="0">
      <selection activeCell="C22" sqref="C22"/>
    </sheetView>
  </sheetViews>
  <sheetFormatPr baseColWidth="10" defaultRowHeight="12.75" x14ac:dyDescent="0.2"/>
  <cols>
    <col min="1" max="1" width="45.28515625" style="62" customWidth="1"/>
    <col min="2" max="31" width="8.7109375" style="60" customWidth="1"/>
    <col min="32" max="32" width="8.7109375" style="61" customWidth="1"/>
    <col min="33" max="42" width="8.7109375" style="60" customWidth="1"/>
    <col min="43" max="16384" width="11.42578125" style="60"/>
  </cols>
  <sheetData>
    <row r="1" spans="1:42" ht="17.25" x14ac:dyDescent="0.35">
      <c r="A1" s="49" t="s">
        <v>32</v>
      </c>
      <c r="B1" s="263">
        <f>Classe!D2</f>
        <v>0</v>
      </c>
      <c r="C1" s="263"/>
      <c r="D1" s="264"/>
      <c r="E1" s="264"/>
      <c r="F1" s="265"/>
    </row>
    <row r="2" spans="1:42" ht="17.25" x14ac:dyDescent="0.35">
      <c r="A2" s="50" t="s">
        <v>33</v>
      </c>
      <c r="B2" s="266">
        <f>Classe!D3</f>
        <v>0</v>
      </c>
      <c r="C2" s="266"/>
      <c r="D2" s="267"/>
      <c r="E2" s="267"/>
      <c r="F2" s="268"/>
    </row>
    <row r="3" spans="1:42" ht="17.25" x14ac:dyDescent="0.35">
      <c r="A3" s="50" t="s">
        <v>34</v>
      </c>
      <c r="B3" s="142">
        <f>Classe!D4</f>
        <v>0</v>
      </c>
      <c r="C3" s="142"/>
      <c r="D3" s="143"/>
      <c r="E3" s="143"/>
      <c r="F3" s="144"/>
    </row>
    <row r="4" spans="1:42" ht="18" thickBot="1" x14ac:dyDescent="0.4">
      <c r="A4" s="51" t="s">
        <v>56</v>
      </c>
      <c r="B4" s="269">
        <f>Classe!D6</f>
        <v>0</v>
      </c>
      <c r="C4" s="269"/>
      <c r="D4" s="270"/>
      <c r="E4" s="270"/>
      <c r="F4" s="271"/>
    </row>
    <row r="5" spans="1:42" ht="13.5" thickBot="1" x14ac:dyDescent="0.25"/>
    <row r="6" spans="1:42" s="63" customFormat="1" ht="155.1" customHeight="1" thickTop="1" x14ac:dyDescent="0.2">
      <c r="A6" s="249" t="s">
        <v>39</v>
      </c>
      <c r="B6" s="250"/>
      <c r="C6" s="55" t="str">
        <f>CONCATENATE("Réussite de la classe ",Classe!D6)</f>
        <v xml:space="preserve">Réussite de la classe </v>
      </c>
      <c r="D6" s="53" t="str">
        <f>Classe!$E10</f>
        <v xml:space="preserve"> </v>
      </c>
      <c r="E6" s="54" t="str">
        <f>Classe!$E11</f>
        <v xml:space="preserve"> </v>
      </c>
      <c r="F6" s="54" t="str">
        <f>Classe!$E12</f>
        <v xml:space="preserve"> </v>
      </c>
      <c r="G6" s="54" t="str">
        <f>Classe!$E13</f>
        <v xml:space="preserve"> </v>
      </c>
      <c r="H6" s="54" t="str">
        <f>Classe!$E14</f>
        <v xml:space="preserve"> </v>
      </c>
      <c r="I6" s="54" t="str">
        <f>Classe!$E15</f>
        <v xml:space="preserve"> </v>
      </c>
      <c r="J6" s="54" t="str">
        <f>Classe!$E16</f>
        <v xml:space="preserve"> </v>
      </c>
      <c r="K6" s="54" t="str">
        <f>Classe!$E17</f>
        <v xml:space="preserve"> </v>
      </c>
      <c r="L6" s="54" t="str">
        <f>Classe!$E18</f>
        <v xml:space="preserve"> </v>
      </c>
      <c r="M6" s="54" t="str">
        <f>Classe!$E19</f>
        <v xml:space="preserve"> </v>
      </c>
      <c r="N6" s="54" t="str">
        <f>Classe!$E20</f>
        <v xml:space="preserve"> </v>
      </c>
      <c r="O6" s="54" t="str">
        <f>Classe!$E21</f>
        <v xml:space="preserve"> </v>
      </c>
      <c r="P6" s="54" t="str">
        <f>Classe!$E22</f>
        <v xml:space="preserve"> </v>
      </c>
      <c r="Q6" s="54" t="str">
        <f>Classe!$E23</f>
        <v xml:space="preserve"> </v>
      </c>
      <c r="R6" s="54" t="str">
        <f>Classe!$E24</f>
        <v xml:space="preserve"> </v>
      </c>
      <c r="S6" s="54" t="str">
        <f>Classe!$E25</f>
        <v xml:space="preserve"> </v>
      </c>
      <c r="T6" s="54" t="str">
        <f>Classe!$E26</f>
        <v xml:space="preserve"> </v>
      </c>
      <c r="U6" s="54" t="str">
        <f>Classe!$E27</f>
        <v xml:space="preserve"> </v>
      </c>
      <c r="V6" s="54" t="str">
        <f>Classe!$E28</f>
        <v xml:space="preserve"> </v>
      </c>
      <c r="W6" s="54" t="str">
        <f>Classe!$E29</f>
        <v xml:space="preserve"> </v>
      </c>
      <c r="X6" s="54" t="str">
        <f>Classe!$E30</f>
        <v xml:space="preserve"> </v>
      </c>
      <c r="Y6" s="54" t="str">
        <f>Classe!$E31</f>
        <v xml:space="preserve"> </v>
      </c>
      <c r="Z6" s="54" t="str">
        <f>Classe!$E32</f>
        <v xml:space="preserve"> </v>
      </c>
      <c r="AA6" s="54" t="str">
        <f>Classe!$E33</f>
        <v xml:space="preserve"> </v>
      </c>
      <c r="AB6" s="54" t="str">
        <f>Classe!$E34</f>
        <v xml:space="preserve"> </v>
      </c>
      <c r="AC6" s="54" t="str">
        <f>Classe!$E35</f>
        <v xml:space="preserve"> </v>
      </c>
      <c r="AD6" s="54" t="str">
        <f>Classe!$E36</f>
        <v xml:space="preserve"> </v>
      </c>
      <c r="AE6" s="54" t="str">
        <f>Classe!$E37</f>
        <v xml:space="preserve"> </v>
      </c>
      <c r="AF6" s="54" t="str">
        <f>Classe!$E38</f>
        <v xml:space="preserve"> </v>
      </c>
      <c r="AG6" s="54" t="str">
        <f>Classe!$E39</f>
        <v xml:space="preserve"> </v>
      </c>
      <c r="AH6" s="54" t="str">
        <f>Classe!$E40</f>
        <v xml:space="preserve"> </v>
      </c>
      <c r="AI6" s="54" t="str">
        <f>Classe!$E41</f>
        <v xml:space="preserve"> </v>
      </c>
      <c r="AJ6" s="54" t="str">
        <f>Classe!$E42</f>
        <v xml:space="preserve"> </v>
      </c>
      <c r="AK6" s="54" t="str">
        <f>Classe!$E43</f>
        <v xml:space="preserve"> </v>
      </c>
      <c r="AL6" s="54" t="str">
        <f>Classe!$E44</f>
        <v xml:space="preserve"> </v>
      </c>
      <c r="AM6" s="54" t="str">
        <f>Classe!$E45</f>
        <v xml:space="preserve"> </v>
      </c>
      <c r="AN6" s="54" t="str">
        <f>Classe!$E46</f>
        <v xml:space="preserve"> </v>
      </c>
      <c r="AO6" s="54" t="str">
        <f>Classe!$E47</f>
        <v xml:space="preserve"> </v>
      </c>
      <c r="AP6" s="54" t="str">
        <f>Classe!$E48</f>
        <v xml:space="preserve"> </v>
      </c>
    </row>
    <row r="7" spans="1:42" x14ac:dyDescent="0.2">
      <c r="A7" s="255" t="s">
        <v>71</v>
      </c>
      <c r="B7" s="256"/>
      <c r="C7" s="64" t="e">
        <f>CONCATENATE(ROUND(Feuil1!AP4,0),"/19")</f>
        <v>#DIV/0!</v>
      </c>
      <c r="D7" s="65" t="str">
        <f>CONCATENATE(Feuil1!C4,"/19")</f>
        <v>0/19</v>
      </c>
      <c r="E7" s="65" t="str">
        <f>CONCATENATE(Feuil1!D4,"/19")</f>
        <v>0/19</v>
      </c>
      <c r="F7" s="65" t="str">
        <f>CONCATENATE(Feuil1!E4,"/19")</f>
        <v>0/19</v>
      </c>
      <c r="G7" s="65" t="str">
        <f>CONCATENATE(Feuil1!F4,"/19")</f>
        <v>0/19</v>
      </c>
      <c r="H7" s="65" t="str">
        <f>CONCATENATE(Feuil1!G4,"/19")</f>
        <v>0/19</v>
      </c>
      <c r="I7" s="65" t="str">
        <f>CONCATENATE(Feuil1!H4,"/19")</f>
        <v>0/19</v>
      </c>
      <c r="J7" s="65" t="str">
        <f>CONCATENATE(Feuil1!I4,"/19")</f>
        <v>0/19</v>
      </c>
      <c r="K7" s="65" t="str">
        <f>CONCATENATE(Feuil1!J4,"/19")</f>
        <v>0/19</v>
      </c>
      <c r="L7" s="65" t="str">
        <f>CONCATENATE(Feuil1!K4,"/19")</f>
        <v>0/19</v>
      </c>
      <c r="M7" s="65" t="str">
        <f>CONCATENATE(Feuil1!L4,"/19")</f>
        <v>0/19</v>
      </c>
      <c r="N7" s="65" t="str">
        <f>CONCATENATE(Feuil1!M4,"/19")</f>
        <v>0/19</v>
      </c>
      <c r="O7" s="65" t="str">
        <f>CONCATENATE(Feuil1!N4,"/19")</f>
        <v>0/19</v>
      </c>
      <c r="P7" s="65" t="str">
        <f>CONCATENATE(Feuil1!O4,"/19")</f>
        <v>0/19</v>
      </c>
      <c r="Q7" s="65" t="str">
        <f>CONCATENATE(Feuil1!P4,"/19")</f>
        <v>0/19</v>
      </c>
      <c r="R7" s="65" t="str">
        <f>CONCATENATE(Feuil1!Q4,"/19")</f>
        <v>0/19</v>
      </c>
      <c r="S7" s="65" t="str">
        <f>CONCATENATE(Feuil1!R4,"/19")</f>
        <v>0/19</v>
      </c>
      <c r="T7" s="65" t="str">
        <f>CONCATENATE(Feuil1!S4,"/19")</f>
        <v>0/19</v>
      </c>
      <c r="U7" s="65" t="str">
        <f>CONCATENATE(Feuil1!T4,"/19")</f>
        <v>0/19</v>
      </c>
      <c r="V7" s="65" t="str">
        <f>CONCATENATE(Feuil1!U4,"/19")</f>
        <v>0/19</v>
      </c>
      <c r="W7" s="65" t="str">
        <f>CONCATENATE(Feuil1!V4,"/19")</f>
        <v>0/19</v>
      </c>
      <c r="X7" s="65" t="str">
        <f>CONCATENATE(Feuil1!W4,"/19")</f>
        <v>0/19</v>
      </c>
      <c r="Y7" s="65" t="str">
        <f>CONCATENATE(Feuil1!X4,"/19")</f>
        <v>0/19</v>
      </c>
      <c r="Z7" s="65" t="str">
        <f>CONCATENATE(Feuil1!Y4,"/19")</f>
        <v>0/19</v>
      </c>
      <c r="AA7" s="65" t="str">
        <f>CONCATENATE(Feuil1!Z4,"/19")</f>
        <v>0/19</v>
      </c>
      <c r="AB7" s="65" t="str">
        <f>CONCATENATE(Feuil1!AA4,"/19")</f>
        <v>0/19</v>
      </c>
      <c r="AC7" s="65" t="str">
        <f>CONCATENATE(Feuil1!AB4,"/19")</f>
        <v>0/19</v>
      </c>
      <c r="AD7" s="65" t="str">
        <f>CONCATENATE(Feuil1!AC4,"/19")</f>
        <v>0/19</v>
      </c>
      <c r="AE7" s="65" t="str">
        <f>CONCATENATE(Feuil1!AD4,"/19")</f>
        <v>0/19</v>
      </c>
      <c r="AF7" s="65" t="str">
        <f>CONCATENATE(Feuil1!AE4,"/19")</f>
        <v>0/19</v>
      </c>
      <c r="AG7" s="65" t="str">
        <f>CONCATENATE(Feuil1!AF4,"/19")</f>
        <v>0/19</v>
      </c>
      <c r="AH7" s="65" t="str">
        <f>CONCATENATE(Feuil1!AG4,"/19")</f>
        <v>0/19</v>
      </c>
      <c r="AI7" s="65" t="str">
        <f>CONCATENATE(Feuil1!AH4,"/19")</f>
        <v>0/19</v>
      </c>
      <c r="AJ7" s="65" t="str">
        <f>CONCATENATE(Feuil1!AI4,"/19")</f>
        <v>0/19</v>
      </c>
      <c r="AK7" s="65" t="str">
        <f>CONCATENATE(Feuil1!AJ4,"/19")</f>
        <v>0/19</v>
      </c>
      <c r="AL7" s="65" t="str">
        <f>CONCATENATE(Feuil1!AK4,"/19")</f>
        <v>0/19</v>
      </c>
      <c r="AM7" s="65" t="str">
        <f>CONCATENATE(Feuil1!AL4,"/19")</f>
        <v>0/19</v>
      </c>
      <c r="AN7" s="65" t="str">
        <f>CONCATENATE(Feuil1!AM4,"/19")</f>
        <v>0/19</v>
      </c>
      <c r="AO7" s="65" t="str">
        <f>CONCATENATE(Feuil1!AN4,"/19")</f>
        <v>0/19</v>
      </c>
      <c r="AP7" s="65" t="str">
        <f>CONCATENATE(Feuil1!AO4,"/19")</f>
        <v>0/19</v>
      </c>
    </row>
    <row r="8" spans="1:42" x14ac:dyDescent="0.2">
      <c r="A8" s="255" t="s">
        <v>72</v>
      </c>
      <c r="B8" s="256"/>
      <c r="C8" s="64" t="e">
        <f>CONCATENATE(ROUND(Feuil1!AP5,0),"/14")</f>
        <v>#DIV/0!</v>
      </c>
      <c r="D8" s="66" t="str">
        <f>CONCATENATE(Feuil1!C5,"/14")</f>
        <v>0/14</v>
      </c>
      <c r="E8" s="66" t="str">
        <f>CONCATENATE(Feuil1!D5,"/14")</f>
        <v>0/14</v>
      </c>
      <c r="F8" s="66" t="str">
        <f>CONCATENATE(Feuil1!E5,"/14")</f>
        <v>0/14</v>
      </c>
      <c r="G8" s="66" t="str">
        <f>CONCATENATE(Feuil1!F5,"/14")</f>
        <v>0/14</v>
      </c>
      <c r="H8" s="66" t="str">
        <f>CONCATENATE(Feuil1!G5,"/14")</f>
        <v>0/14</v>
      </c>
      <c r="I8" s="66" t="str">
        <f>CONCATENATE(Feuil1!H5,"/14")</f>
        <v>0/14</v>
      </c>
      <c r="J8" s="66" t="str">
        <f>CONCATENATE(Feuil1!I5,"/14")</f>
        <v>0/14</v>
      </c>
      <c r="K8" s="66" t="str">
        <f>CONCATENATE(Feuil1!J5,"/14")</f>
        <v>0/14</v>
      </c>
      <c r="L8" s="66" t="str">
        <f>CONCATENATE(Feuil1!K5,"/14")</f>
        <v>0/14</v>
      </c>
      <c r="M8" s="66" t="str">
        <f>CONCATENATE(Feuil1!L5,"/14")</f>
        <v>0/14</v>
      </c>
      <c r="N8" s="66" t="str">
        <f>CONCATENATE(Feuil1!M5,"/14")</f>
        <v>0/14</v>
      </c>
      <c r="O8" s="66" t="str">
        <f>CONCATENATE(Feuil1!N5,"/14")</f>
        <v>0/14</v>
      </c>
      <c r="P8" s="66" t="str">
        <f>CONCATENATE(Feuil1!O5,"/14")</f>
        <v>0/14</v>
      </c>
      <c r="Q8" s="66" t="str">
        <f>CONCATENATE(Feuil1!P5,"/14")</f>
        <v>0/14</v>
      </c>
      <c r="R8" s="66" t="str">
        <f>CONCATENATE(Feuil1!Q5,"/14")</f>
        <v>0/14</v>
      </c>
      <c r="S8" s="66" t="str">
        <f>CONCATENATE(Feuil1!R5,"/14")</f>
        <v>0/14</v>
      </c>
      <c r="T8" s="66" t="str">
        <f>CONCATENATE(Feuil1!S5,"/14")</f>
        <v>0/14</v>
      </c>
      <c r="U8" s="66" t="str">
        <f>CONCATENATE(Feuil1!T5,"/14")</f>
        <v>0/14</v>
      </c>
      <c r="V8" s="66" t="str">
        <f>CONCATENATE(Feuil1!U5,"/14")</f>
        <v>0/14</v>
      </c>
      <c r="W8" s="66" t="str">
        <f>CONCATENATE(Feuil1!V5,"/14")</f>
        <v>0/14</v>
      </c>
      <c r="X8" s="66" t="str">
        <f>CONCATENATE(Feuil1!W5,"/14")</f>
        <v>0/14</v>
      </c>
      <c r="Y8" s="66" t="str">
        <f>CONCATENATE(Feuil1!X5,"/14")</f>
        <v>0/14</v>
      </c>
      <c r="Z8" s="66" t="str">
        <f>CONCATENATE(Feuil1!Y5,"/14")</f>
        <v>0/14</v>
      </c>
      <c r="AA8" s="66" t="str">
        <f>CONCATENATE(Feuil1!Z5,"/14")</f>
        <v>0/14</v>
      </c>
      <c r="AB8" s="66" t="str">
        <f>CONCATENATE(Feuil1!AA5,"/14")</f>
        <v>0/14</v>
      </c>
      <c r="AC8" s="66" t="str">
        <f>CONCATENATE(Feuil1!AB5,"/14")</f>
        <v>0/14</v>
      </c>
      <c r="AD8" s="66" t="str">
        <f>CONCATENATE(Feuil1!AC5,"/14")</f>
        <v>0/14</v>
      </c>
      <c r="AE8" s="66" t="str">
        <f>CONCATENATE(Feuil1!AD5,"/14")</f>
        <v>0/14</v>
      </c>
      <c r="AF8" s="66" t="str">
        <f>CONCATENATE(Feuil1!AE5,"/14")</f>
        <v>0/14</v>
      </c>
      <c r="AG8" s="66" t="str">
        <f>CONCATENATE(Feuil1!AF5,"/14")</f>
        <v>0/14</v>
      </c>
      <c r="AH8" s="66" t="str">
        <f>CONCATENATE(Feuil1!AG5,"/14")</f>
        <v>0/14</v>
      </c>
      <c r="AI8" s="66" t="str">
        <f>CONCATENATE(Feuil1!AH5,"/14")</f>
        <v>0/14</v>
      </c>
      <c r="AJ8" s="66" t="str">
        <f>CONCATENATE(Feuil1!AI5,"/14")</f>
        <v>0/14</v>
      </c>
      <c r="AK8" s="66" t="str">
        <f>CONCATENATE(Feuil1!AJ5,"/14")</f>
        <v>0/14</v>
      </c>
      <c r="AL8" s="66" t="str">
        <f>CONCATENATE(Feuil1!AK5,"/14")</f>
        <v>0/14</v>
      </c>
      <c r="AM8" s="66" t="str">
        <f>CONCATENATE(Feuil1!AL5,"/14")</f>
        <v>0/14</v>
      </c>
      <c r="AN8" s="66" t="str">
        <f>CONCATENATE(Feuil1!AM5,"/14")</f>
        <v>0/14</v>
      </c>
      <c r="AO8" s="66" t="str">
        <f>CONCATENATE(Feuil1!AN5,"/14")</f>
        <v>0/14</v>
      </c>
      <c r="AP8" s="66" t="str">
        <f>CONCATENATE(Feuil1!AO5,"/14")</f>
        <v>0/14</v>
      </c>
    </row>
    <row r="9" spans="1:42" x14ac:dyDescent="0.2">
      <c r="A9" s="255" t="s">
        <v>73</v>
      </c>
      <c r="B9" s="256"/>
      <c r="C9" s="64" t="e">
        <f>CONCATENATE(ROUND(Feuil1!AP6,0),"/17")</f>
        <v>#DIV/0!</v>
      </c>
      <c r="D9" s="65" t="str">
        <f>CONCATENATE(Feuil1!C6,"/17")</f>
        <v>0/17</v>
      </c>
      <c r="E9" s="65" t="str">
        <f>CONCATENATE(Feuil1!D6,"/17")</f>
        <v>0/17</v>
      </c>
      <c r="F9" s="65" t="str">
        <f>CONCATENATE(Feuil1!E6,"/17")</f>
        <v>0/17</v>
      </c>
      <c r="G9" s="65" t="str">
        <f>CONCATENATE(Feuil1!F6,"/17")</f>
        <v>0/17</v>
      </c>
      <c r="H9" s="65" t="str">
        <f>CONCATENATE(Feuil1!G6,"/17")</f>
        <v>0/17</v>
      </c>
      <c r="I9" s="65" t="str">
        <f>CONCATENATE(Feuil1!H6,"/17")</f>
        <v>0/17</v>
      </c>
      <c r="J9" s="65" t="str">
        <f>CONCATENATE(Feuil1!I6,"/17")</f>
        <v>0/17</v>
      </c>
      <c r="K9" s="65" t="str">
        <f>CONCATENATE(Feuil1!J6,"/17")</f>
        <v>0/17</v>
      </c>
      <c r="L9" s="65" t="str">
        <f>CONCATENATE(Feuil1!K6,"/17")</f>
        <v>0/17</v>
      </c>
      <c r="M9" s="65" t="str">
        <f>CONCATENATE(Feuil1!L6,"/17")</f>
        <v>0/17</v>
      </c>
      <c r="N9" s="65" t="str">
        <f>CONCATENATE(Feuil1!M6,"/17")</f>
        <v>0/17</v>
      </c>
      <c r="O9" s="65" t="str">
        <f>CONCATENATE(Feuil1!N6,"/17")</f>
        <v>0/17</v>
      </c>
      <c r="P9" s="65" t="str">
        <f>CONCATENATE(Feuil1!O6,"/17")</f>
        <v>0/17</v>
      </c>
      <c r="Q9" s="65" t="str">
        <f>CONCATENATE(Feuil1!P6,"/17")</f>
        <v>0/17</v>
      </c>
      <c r="R9" s="65" t="str">
        <f>CONCATENATE(Feuil1!Q6,"/17")</f>
        <v>0/17</v>
      </c>
      <c r="S9" s="65" t="str">
        <f>CONCATENATE(Feuil1!R6,"/17")</f>
        <v>0/17</v>
      </c>
      <c r="T9" s="65" t="str">
        <f>CONCATENATE(Feuil1!S6,"/17")</f>
        <v>0/17</v>
      </c>
      <c r="U9" s="65" t="str">
        <f>CONCATENATE(Feuil1!T6,"/17")</f>
        <v>0/17</v>
      </c>
      <c r="V9" s="65" t="str">
        <f>CONCATENATE(Feuil1!U6,"/17")</f>
        <v>0/17</v>
      </c>
      <c r="W9" s="65" t="str">
        <f>CONCATENATE(Feuil1!V6,"/17")</f>
        <v>0/17</v>
      </c>
      <c r="X9" s="65" t="str">
        <f>CONCATENATE(Feuil1!W6,"/17")</f>
        <v>0/17</v>
      </c>
      <c r="Y9" s="65" t="str">
        <f>CONCATENATE(Feuil1!X6,"/17")</f>
        <v>0/17</v>
      </c>
      <c r="Z9" s="65" t="str">
        <f>CONCATENATE(Feuil1!Y6,"/17")</f>
        <v>0/17</v>
      </c>
      <c r="AA9" s="65" t="str">
        <f>CONCATENATE(Feuil1!Z6,"/17")</f>
        <v>0/17</v>
      </c>
      <c r="AB9" s="65" t="str">
        <f>CONCATENATE(Feuil1!AA6,"/17")</f>
        <v>0/17</v>
      </c>
      <c r="AC9" s="65" t="str">
        <f>CONCATENATE(Feuil1!AB6,"/17")</f>
        <v>0/17</v>
      </c>
      <c r="AD9" s="65" t="str">
        <f>CONCATENATE(Feuil1!AC6,"/17")</f>
        <v>0/17</v>
      </c>
      <c r="AE9" s="65" t="str">
        <f>CONCATENATE(Feuil1!AD6,"/17")</f>
        <v>0/17</v>
      </c>
      <c r="AF9" s="65" t="str">
        <f>CONCATENATE(Feuil1!AE6,"/17")</f>
        <v>0/17</v>
      </c>
      <c r="AG9" s="65" t="str">
        <f>CONCATENATE(Feuil1!AF6,"/17")</f>
        <v>0/17</v>
      </c>
      <c r="AH9" s="65" t="str">
        <f>CONCATENATE(Feuil1!AG6,"/17")</f>
        <v>0/17</v>
      </c>
      <c r="AI9" s="65" t="str">
        <f>CONCATENATE(Feuil1!AH6,"/17")</f>
        <v>0/17</v>
      </c>
      <c r="AJ9" s="65" t="str">
        <f>CONCATENATE(Feuil1!AI6,"/17")</f>
        <v>0/17</v>
      </c>
      <c r="AK9" s="65" t="str">
        <f>CONCATENATE(Feuil1!AJ6,"/17")</f>
        <v>0/17</v>
      </c>
      <c r="AL9" s="65" t="str">
        <f>CONCATENATE(Feuil1!AK6,"/17")</f>
        <v>0/17</v>
      </c>
      <c r="AM9" s="65" t="str">
        <f>CONCATENATE(Feuil1!AL6,"/17")</f>
        <v>0/17</v>
      </c>
      <c r="AN9" s="65" t="str">
        <f>CONCATENATE(Feuil1!AM6,"/17")</f>
        <v>0/17</v>
      </c>
      <c r="AO9" s="65" t="str">
        <f>CONCATENATE(Feuil1!AN6,"/17")</f>
        <v>0/17</v>
      </c>
      <c r="AP9" s="65" t="str">
        <f>CONCATENATE(Feuil1!AO6,"/17")</f>
        <v>0/17</v>
      </c>
    </row>
    <row r="10" spans="1:42" x14ac:dyDescent="0.2">
      <c r="A10" s="255" t="s">
        <v>74</v>
      </c>
      <c r="B10" s="256"/>
      <c r="C10" s="64" t="e">
        <f>CONCATENATE(ROUND(Feuil1!AP7,0),"/24")</f>
        <v>#DIV/0!</v>
      </c>
      <c r="D10" s="67" t="str">
        <f>CONCATENATE(Feuil1!C7,"/24")</f>
        <v>0/24</v>
      </c>
      <c r="E10" s="67" t="str">
        <f>CONCATENATE(Feuil1!D7,"/24")</f>
        <v>0/24</v>
      </c>
      <c r="F10" s="67" t="str">
        <f>CONCATENATE(Feuil1!E7,"/24")</f>
        <v>0/24</v>
      </c>
      <c r="G10" s="67" t="str">
        <f>CONCATENATE(Feuil1!F7,"/24")</f>
        <v>0/24</v>
      </c>
      <c r="H10" s="67" t="str">
        <f>CONCATENATE(Feuil1!G7,"/24")</f>
        <v>0/24</v>
      </c>
      <c r="I10" s="67" t="str">
        <f>CONCATENATE(Feuil1!H7,"/24")</f>
        <v>0/24</v>
      </c>
      <c r="J10" s="67" t="str">
        <f>CONCATENATE(Feuil1!I7,"/24")</f>
        <v>0/24</v>
      </c>
      <c r="K10" s="67" t="str">
        <f>CONCATENATE(Feuil1!J7,"/24")</f>
        <v>0/24</v>
      </c>
      <c r="L10" s="67" t="str">
        <f>CONCATENATE(Feuil1!K7,"/24")</f>
        <v>0/24</v>
      </c>
      <c r="M10" s="67" t="str">
        <f>CONCATENATE(Feuil1!L7,"/24")</f>
        <v>0/24</v>
      </c>
      <c r="N10" s="67" t="str">
        <f>CONCATENATE(Feuil1!M7,"/24")</f>
        <v>0/24</v>
      </c>
      <c r="O10" s="67" t="str">
        <f>CONCATENATE(Feuil1!N7,"/24")</f>
        <v>0/24</v>
      </c>
      <c r="P10" s="67" t="str">
        <f>CONCATENATE(Feuil1!O7,"/24")</f>
        <v>0/24</v>
      </c>
      <c r="Q10" s="67" t="str">
        <f>CONCATENATE(Feuil1!P7,"/24")</f>
        <v>0/24</v>
      </c>
      <c r="R10" s="67" t="str">
        <f>CONCATENATE(Feuil1!Q7,"/24")</f>
        <v>0/24</v>
      </c>
      <c r="S10" s="67" t="str">
        <f>CONCATENATE(Feuil1!R7,"/24")</f>
        <v>0/24</v>
      </c>
      <c r="T10" s="67" t="str">
        <f>CONCATENATE(Feuil1!S7,"/24")</f>
        <v>0/24</v>
      </c>
      <c r="U10" s="67" t="str">
        <f>CONCATENATE(Feuil1!T7,"/24")</f>
        <v>0/24</v>
      </c>
      <c r="V10" s="67" t="str">
        <f>CONCATENATE(Feuil1!U7,"/24")</f>
        <v>0/24</v>
      </c>
      <c r="W10" s="67" t="str">
        <f>CONCATENATE(Feuil1!V7,"/24")</f>
        <v>0/24</v>
      </c>
      <c r="X10" s="67" t="str">
        <f>CONCATENATE(Feuil1!W7,"/24")</f>
        <v>0/24</v>
      </c>
      <c r="Y10" s="67" t="str">
        <f>CONCATENATE(Feuil1!X7,"/24")</f>
        <v>0/24</v>
      </c>
      <c r="Z10" s="67" t="str">
        <f>CONCATENATE(Feuil1!Y7,"/24")</f>
        <v>0/24</v>
      </c>
      <c r="AA10" s="67" t="str">
        <f>CONCATENATE(Feuil1!Z7,"/24")</f>
        <v>0/24</v>
      </c>
      <c r="AB10" s="67" t="str">
        <f>CONCATENATE(Feuil1!AA7,"/24")</f>
        <v>0/24</v>
      </c>
      <c r="AC10" s="67" t="str">
        <f>CONCATENATE(Feuil1!AB7,"/24")</f>
        <v>0/24</v>
      </c>
      <c r="AD10" s="67" t="str">
        <f>CONCATENATE(Feuil1!AC7,"/24")</f>
        <v>0/24</v>
      </c>
      <c r="AE10" s="67" t="str">
        <f>CONCATENATE(Feuil1!AD7,"/24")</f>
        <v>0/24</v>
      </c>
      <c r="AF10" s="67" t="str">
        <f>CONCATENATE(Feuil1!AE7,"/24")</f>
        <v>0/24</v>
      </c>
      <c r="AG10" s="67" t="str">
        <f>CONCATENATE(Feuil1!AF7,"/24")</f>
        <v>0/24</v>
      </c>
      <c r="AH10" s="67" t="str">
        <f>CONCATENATE(Feuil1!AG7,"/24")</f>
        <v>0/24</v>
      </c>
      <c r="AI10" s="67" t="str">
        <f>CONCATENATE(Feuil1!AH7,"/24")</f>
        <v>0/24</v>
      </c>
      <c r="AJ10" s="67" t="str">
        <f>CONCATENATE(Feuil1!AI7,"/24")</f>
        <v>0/24</v>
      </c>
      <c r="AK10" s="67" t="str">
        <f>CONCATENATE(Feuil1!AJ7,"/24")</f>
        <v>0/24</v>
      </c>
      <c r="AL10" s="67" t="str">
        <f>CONCATENATE(Feuil1!AK7,"/24")</f>
        <v>0/24</v>
      </c>
      <c r="AM10" s="67" t="str">
        <f>CONCATENATE(Feuil1!AL7,"/24")</f>
        <v>0/24</v>
      </c>
      <c r="AN10" s="67" t="str">
        <f>CONCATENATE(Feuil1!AM7,"/24")</f>
        <v>0/24</v>
      </c>
      <c r="AO10" s="67" t="str">
        <f>CONCATENATE(Feuil1!AN7,"/24")</f>
        <v>0/24</v>
      </c>
      <c r="AP10" s="67" t="str">
        <f>CONCATENATE(Feuil1!AO7,"/24")</f>
        <v>0/24</v>
      </c>
    </row>
    <row r="11" spans="1:42" ht="13.5" thickBot="1" x14ac:dyDescent="0.25">
      <c r="A11" s="255" t="s">
        <v>75</v>
      </c>
      <c r="B11" s="256"/>
      <c r="C11" s="64" t="e">
        <f>CONCATENATE(ROUND(Feuil1!AP8,0),"/9")</f>
        <v>#DIV/0!</v>
      </c>
      <c r="D11" s="65" t="str">
        <f>CONCATENATE(Feuil1!C8,"/9")</f>
        <v>0/9</v>
      </c>
      <c r="E11" s="65" t="str">
        <f>CONCATENATE(Feuil1!D8,"/9")</f>
        <v>0/9</v>
      </c>
      <c r="F11" s="65" t="str">
        <f>CONCATENATE(Feuil1!E8,"/9")</f>
        <v>0/9</v>
      </c>
      <c r="G11" s="65" t="str">
        <f>CONCATENATE(Feuil1!F8,"/9")</f>
        <v>0/9</v>
      </c>
      <c r="H11" s="65" t="str">
        <f>CONCATENATE(Feuil1!G8,"/9")</f>
        <v>0/9</v>
      </c>
      <c r="I11" s="65" t="str">
        <f>CONCATENATE(Feuil1!H8,"/9")</f>
        <v>0/9</v>
      </c>
      <c r="J11" s="65" t="str">
        <f>CONCATENATE(Feuil1!I8,"/9")</f>
        <v>0/9</v>
      </c>
      <c r="K11" s="65" t="str">
        <f>CONCATENATE(Feuil1!J8,"/9")</f>
        <v>0/9</v>
      </c>
      <c r="L11" s="65" t="str">
        <f>CONCATENATE(Feuil1!K8,"/9")</f>
        <v>0/9</v>
      </c>
      <c r="M11" s="65" t="str">
        <f>CONCATENATE(Feuil1!L8,"/9")</f>
        <v>0/9</v>
      </c>
      <c r="N11" s="65" t="str">
        <f>CONCATENATE(Feuil1!M8,"/9")</f>
        <v>0/9</v>
      </c>
      <c r="O11" s="65" t="str">
        <f>CONCATENATE(Feuil1!N8,"/9")</f>
        <v>0/9</v>
      </c>
      <c r="P11" s="65" t="str">
        <f>CONCATENATE(Feuil1!O8,"/9")</f>
        <v>0/9</v>
      </c>
      <c r="Q11" s="65" t="str">
        <f>CONCATENATE(Feuil1!P8,"/9")</f>
        <v>0/9</v>
      </c>
      <c r="R11" s="65" t="str">
        <f>CONCATENATE(Feuil1!Q8,"/9")</f>
        <v>0/9</v>
      </c>
      <c r="S11" s="65" t="str">
        <f>CONCATENATE(Feuil1!R8,"/9")</f>
        <v>0/9</v>
      </c>
      <c r="T11" s="65" t="str">
        <f>CONCATENATE(Feuil1!S8,"/9")</f>
        <v>0/9</v>
      </c>
      <c r="U11" s="65" t="str">
        <f>CONCATENATE(Feuil1!T8,"/9")</f>
        <v>0/9</v>
      </c>
      <c r="V11" s="65" t="str">
        <f>CONCATENATE(Feuil1!U8,"/9")</f>
        <v>0/9</v>
      </c>
      <c r="W11" s="65" t="str">
        <f>CONCATENATE(Feuil1!V8,"/9")</f>
        <v>0/9</v>
      </c>
      <c r="X11" s="65" t="str">
        <f>CONCATENATE(Feuil1!W8,"/9")</f>
        <v>0/9</v>
      </c>
      <c r="Y11" s="65" t="str">
        <f>CONCATENATE(Feuil1!X8,"/9")</f>
        <v>0/9</v>
      </c>
      <c r="Z11" s="65" t="str">
        <f>CONCATENATE(Feuil1!Y8,"/9")</f>
        <v>0/9</v>
      </c>
      <c r="AA11" s="65" t="str">
        <f>CONCATENATE(Feuil1!Z8,"/9")</f>
        <v>0/9</v>
      </c>
      <c r="AB11" s="65" t="str">
        <f>CONCATENATE(Feuil1!AA8,"/9")</f>
        <v>0/9</v>
      </c>
      <c r="AC11" s="65" t="str">
        <f>CONCATENATE(Feuil1!AB8,"/9")</f>
        <v>0/9</v>
      </c>
      <c r="AD11" s="65" t="str">
        <f>CONCATENATE(Feuil1!AC8,"/9")</f>
        <v>0/9</v>
      </c>
      <c r="AE11" s="65" t="str">
        <f>CONCATENATE(Feuil1!AD8,"/9")</f>
        <v>0/9</v>
      </c>
      <c r="AF11" s="65" t="str">
        <f>CONCATENATE(Feuil1!AE8,"/9")</f>
        <v>0/9</v>
      </c>
      <c r="AG11" s="65" t="str">
        <f>CONCATENATE(Feuil1!AF8,"/9")</f>
        <v>0/9</v>
      </c>
      <c r="AH11" s="65" t="str">
        <f>CONCATENATE(Feuil1!AG8,"/9")</f>
        <v>0/9</v>
      </c>
      <c r="AI11" s="65" t="str">
        <f>CONCATENATE(Feuil1!AH8,"/9")</f>
        <v>0/9</v>
      </c>
      <c r="AJ11" s="65" t="str">
        <f>CONCATENATE(Feuil1!AI8,"/9")</f>
        <v>0/9</v>
      </c>
      <c r="AK11" s="65" t="str">
        <f>CONCATENATE(Feuil1!AJ8,"/9")</f>
        <v>0/9</v>
      </c>
      <c r="AL11" s="65" t="str">
        <f>CONCATENATE(Feuil1!AK8,"/9")</f>
        <v>0/9</v>
      </c>
      <c r="AM11" s="65" t="str">
        <f>CONCATENATE(Feuil1!AL8,"/9")</f>
        <v>0/9</v>
      </c>
      <c r="AN11" s="65" t="str">
        <f>CONCATENATE(Feuil1!AM8,"/9")</f>
        <v>0/9</v>
      </c>
      <c r="AO11" s="65" t="str">
        <f>CONCATENATE(Feuil1!AN8,"/9")</f>
        <v>0/9</v>
      </c>
      <c r="AP11" s="65" t="str">
        <f>CONCATENATE(Feuil1!AO8,"/9")</f>
        <v>0/9</v>
      </c>
    </row>
    <row r="12" spans="1:42" x14ac:dyDescent="0.2">
      <c r="A12" s="257" t="s">
        <v>53</v>
      </c>
      <c r="B12" s="258"/>
      <c r="C12" s="64" t="e">
        <f>CONCATENATE(ROUND(Feuil1!AP9,0),"/83")</f>
        <v>#DIV/0!</v>
      </c>
      <c r="D12" s="68" t="str">
        <f>CONCATENATE(Feuil1!C9,"/83")</f>
        <v>0/83</v>
      </c>
      <c r="E12" s="68" t="str">
        <f>CONCATENATE(Feuil1!D9,"/83")</f>
        <v>0/83</v>
      </c>
      <c r="F12" s="68" t="str">
        <f>CONCATENATE(Feuil1!E9,"/83")</f>
        <v>0/83</v>
      </c>
      <c r="G12" s="68" t="str">
        <f>CONCATENATE(Feuil1!F9,"/83")</f>
        <v>0/83</v>
      </c>
      <c r="H12" s="68" t="str">
        <f>CONCATENATE(Feuil1!G9,"/83")</f>
        <v>0/83</v>
      </c>
      <c r="I12" s="68" t="str">
        <f>CONCATENATE(Feuil1!H9,"/83")</f>
        <v>0/83</v>
      </c>
      <c r="J12" s="68" t="str">
        <f>CONCATENATE(Feuil1!I9,"/83")</f>
        <v>0/83</v>
      </c>
      <c r="K12" s="68" t="str">
        <f>CONCATENATE(Feuil1!J9,"/83")</f>
        <v>0/83</v>
      </c>
      <c r="L12" s="68" t="str">
        <f>CONCATENATE(Feuil1!K9,"/83")</f>
        <v>0/83</v>
      </c>
      <c r="M12" s="68" t="str">
        <f>CONCATENATE(Feuil1!L9,"/83")</f>
        <v>0/83</v>
      </c>
      <c r="N12" s="68" t="str">
        <f>CONCATENATE(Feuil1!M9,"/83")</f>
        <v>0/83</v>
      </c>
      <c r="O12" s="68" t="str">
        <f>CONCATENATE(Feuil1!N9,"/83")</f>
        <v>0/83</v>
      </c>
      <c r="P12" s="68" t="str">
        <f>CONCATENATE(Feuil1!O9,"/83")</f>
        <v>0/83</v>
      </c>
      <c r="Q12" s="68" t="str">
        <f>CONCATENATE(Feuil1!P9,"/83")</f>
        <v>0/83</v>
      </c>
      <c r="R12" s="68" t="str">
        <f>CONCATENATE(Feuil1!Q9,"/83")</f>
        <v>0/83</v>
      </c>
      <c r="S12" s="68" t="str">
        <f>CONCATENATE(Feuil1!R9,"/83")</f>
        <v>0/83</v>
      </c>
      <c r="T12" s="68" t="str">
        <f>CONCATENATE(Feuil1!S9,"/83")</f>
        <v>0/83</v>
      </c>
      <c r="U12" s="68" t="str">
        <f>CONCATENATE(Feuil1!T9,"/83")</f>
        <v>0/83</v>
      </c>
      <c r="V12" s="68" t="str">
        <f>CONCATENATE(Feuil1!U9,"/83")</f>
        <v>0/83</v>
      </c>
      <c r="W12" s="68" t="str">
        <f>CONCATENATE(Feuil1!V9,"/83")</f>
        <v>0/83</v>
      </c>
      <c r="X12" s="68" t="str">
        <f>CONCATENATE(Feuil1!W9,"/83")</f>
        <v>0/83</v>
      </c>
      <c r="Y12" s="68" t="str">
        <f>CONCATENATE(Feuil1!X9,"/83")</f>
        <v>0/83</v>
      </c>
      <c r="Z12" s="68" t="str">
        <f>CONCATENATE(Feuil1!Y9,"/83")</f>
        <v>0/83</v>
      </c>
      <c r="AA12" s="68" t="str">
        <f>CONCATENATE(Feuil1!Z9,"/83")</f>
        <v>0/83</v>
      </c>
      <c r="AB12" s="68" t="str">
        <f>CONCATENATE(Feuil1!AA9,"/83")</f>
        <v>0/83</v>
      </c>
      <c r="AC12" s="68" t="str">
        <f>CONCATENATE(Feuil1!AB9,"/83")</f>
        <v>0/83</v>
      </c>
      <c r="AD12" s="68" t="str">
        <f>CONCATENATE(Feuil1!AC9,"/83")</f>
        <v>0/83</v>
      </c>
      <c r="AE12" s="68" t="str">
        <f>CONCATENATE(Feuil1!AD9,"/83")</f>
        <v>0/83</v>
      </c>
      <c r="AF12" s="68" t="str">
        <f>CONCATENATE(Feuil1!AE9,"/83")</f>
        <v>0/83</v>
      </c>
      <c r="AG12" s="68" t="str">
        <f>CONCATENATE(Feuil1!AF9,"/83")</f>
        <v>0/83</v>
      </c>
      <c r="AH12" s="68" t="str">
        <f>CONCATENATE(Feuil1!AG9,"/83")</f>
        <v>0/83</v>
      </c>
      <c r="AI12" s="68" t="str">
        <f>CONCATENATE(Feuil1!AH9,"/83")</f>
        <v>0/83</v>
      </c>
      <c r="AJ12" s="68" t="str">
        <f>CONCATENATE(Feuil1!AI9,"/83")</f>
        <v>0/83</v>
      </c>
      <c r="AK12" s="68" t="str">
        <f>CONCATENATE(Feuil1!AJ9,"/83")</f>
        <v>0/83</v>
      </c>
      <c r="AL12" s="68" t="str">
        <f>CONCATENATE(Feuil1!AK9,"/83")</f>
        <v>0/83</v>
      </c>
      <c r="AM12" s="68" t="str">
        <f>CONCATENATE(Feuil1!AL9,"/83")</f>
        <v>0/83</v>
      </c>
      <c r="AN12" s="68" t="str">
        <f>CONCATENATE(Feuil1!AM9,"/83")</f>
        <v>0/83</v>
      </c>
      <c r="AO12" s="68" t="str">
        <f>CONCATENATE(Feuil1!AN9,"/83")</f>
        <v>0/83</v>
      </c>
      <c r="AP12" s="68" t="str">
        <f>CONCATENATE(Feuil1!AO9,"/83")</f>
        <v>0/83</v>
      </c>
    </row>
    <row r="13" spans="1:42" s="70" customFormat="1" ht="13.5" thickBot="1" x14ac:dyDescent="0.25">
      <c r="A13" s="257" t="s">
        <v>54</v>
      </c>
      <c r="B13" s="258"/>
      <c r="C13" s="64" t="e">
        <f>CONCATENATE(ROUND(Feuil1!AP10,0),"/83")</f>
        <v>#DIV/0!</v>
      </c>
      <c r="D13" s="69" t="str">
        <f>CONCATENATE(Feuil1!C10,"/83")</f>
        <v>0/83</v>
      </c>
      <c r="E13" s="69" t="str">
        <f>CONCATENATE(Feuil1!D10,"/83")</f>
        <v>0/83</v>
      </c>
      <c r="F13" s="69" t="str">
        <f>CONCATENATE(Feuil1!E10,"/83")</f>
        <v>0/83</v>
      </c>
      <c r="G13" s="69" t="str">
        <f>CONCATENATE(Feuil1!F10,"/83")</f>
        <v>0/83</v>
      </c>
      <c r="H13" s="69" t="str">
        <f>CONCATENATE(Feuil1!G10,"/83")</f>
        <v>0/83</v>
      </c>
      <c r="I13" s="69" t="str">
        <f>CONCATENATE(Feuil1!H10,"/83")</f>
        <v>0/83</v>
      </c>
      <c r="J13" s="69" t="str">
        <f>CONCATENATE(Feuil1!I10,"/83")</f>
        <v>0/83</v>
      </c>
      <c r="K13" s="69" t="str">
        <f>CONCATENATE(Feuil1!J10,"/83")</f>
        <v>0/83</v>
      </c>
      <c r="L13" s="69" t="str">
        <f>CONCATENATE(Feuil1!K10,"/83")</f>
        <v>0/83</v>
      </c>
      <c r="M13" s="69" t="str">
        <f>CONCATENATE(Feuil1!L10,"/83")</f>
        <v>0/83</v>
      </c>
      <c r="N13" s="69" t="str">
        <f>CONCATENATE(Feuil1!M10,"/83")</f>
        <v>0/83</v>
      </c>
      <c r="O13" s="69" t="str">
        <f>CONCATENATE(Feuil1!N10,"/83")</f>
        <v>0/83</v>
      </c>
      <c r="P13" s="69" t="str">
        <f>CONCATENATE(Feuil1!O10,"/83")</f>
        <v>0/83</v>
      </c>
      <c r="Q13" s="69" t="str">
        <f>CONCATENATE(Feuil1!P10,"/83")</f>
        <v>0/83</v>
      </c>
      <c r="R13" s="69" t="str">
        <f>CONCATENATE(Feuil1!Q10,"/83")</f>
        <v>0/83</v>
      </c>
      <c r="S13" s="69" t="str">
        <f>CONCATENATE(Feuil1!R10,"/83")</f>
        <v>0/83</v>
      </c>
      <c r="T13" s="69" t="str">
        <f>CONCATENATE(Feuil1!S10,"/83")</f>
        <v>0/83</v>
      </c>
      <c r="U13" s="69" t="str">
        <f>CONCATENATE(Feuil1!T10,"/83")</f>
        <v>0/83</v>
      </c>
      <c r="V13" s="69" t="str">
        <f>CONCATENATE(Feuil1!U10,"/83")</f>
        <v>0/83</v>
      </c>
      <c r="W13" s="69" t="str">
        <f>CONCATENATE(Feuil1!V10,"/83")</f>
        <v>0/83</v>
      </c>
      <c r="X13" s="69" t="str">
        <f>CONCATENATE(Feuil1!W10,"/83")</f>
        <v>0/83</v>
      </c>
      <c r="Y13" s="69" t="str">
        <f>CONCATENATE(Feuil1!X10,"/83")</f>
        <v>0/83</v>
      </c>
      <c r="Z13" s="69" t="str">
        <f>CONCATENATE(Feuil1!Y10,"/83")</f>
        <v>0/83</v>
      </c>
      <c r="AA13" s="69" t="str">
        <f>CONCATENATE(Feuil1!Z10,"/83")</f>
        <v>0/83</v>
      </c>
      <c r="AB13" s="69" t="str">
        <f>CONCATENATE(Feuil1!AA10,"/83")</f>
        <v>0/83</v>
      </c>
      <c r="AC13" s="69" t="str">
        <f>CONCATENATE(Feuil1!AB10,"/83")</f>
        <v>0/83</v>
      </c>
      <c r="AD13" s="69" t="str">
        <f>CONCATENATE(Feuil1!AC10,"/83")</f>
        <v>0/83</v>
      </c>
      <c r="AE13" s="69" t="str">
        <f>CONCATENATE(Feuil1!AD10,"/83")</f>
        <v>0/83</v>
      </c>
      <c r="AF13" s="69" t="str">
        <f>CONCATENATE(Feuil1!AE10,"/83")</f>
        <v>0/83</v>
      </c>
      <c r="AG13" s="69" t="str">
        <f>CONCATENATE(Feuil1!AF10,"/83")</f>
        <v>0/83</v>
      </c>
      <c r="AH13" s="69" t="str">
        <f>CONCATENATE(Feuil1!AG10,"/83")</f>
        <v>0/83</v>
      </c>
      <c r="AI13" s="69" t="str">
        <f>CONCATENATE(Feuil1!AH10,"/83")</f>
        <v>0/83</v>
      </c>
      <c r="AJ13" s="69" t="str">
        <f>CONCATENATE(Feuil1!AI10,"/83")</f>
        <v>0/83</v>
      </c>
      <c r="AK13" s="69" t="str">
        <f>CONCATENATE(Feuil1!AJ10,"/83")</f>
        <v>0/83</v>
      </c>
      <c r="AL13" s="69" t="str">
        <f>CONCATENATE(Feuil1!AK10,"/83")</f>
        <v>0/83</v>
      </c>
      <c r="AM13" s="69" t="str">
        <f>CONCATENATE(Feuil1!AL10,"/83")</f>
        <v>0/83</v>
      </c>
      <c r="AN13" s="69" t="str">
        <f>CONCATENATE(Feuil1!AM10,"/83")</f>
        <v>0/83</v>
      </c>
      <c r="AO13" s="69" t="str">
        <f>CONCATENATE(Feuil1!AN10,"/83")</f>
        <v>0/83</v>
      </c>
      <c r="AP13" s="69" t="str">
        <f>CONCATENATE(Feuil1!AO10,"/83")</f>
        <v>0/83</v>
      </c>
    </row>
    <row r="14" spans="1:42" s="73" customFormat="1" ht="13.5" thickBot="1" x14ac:dyDescent="0.25">
      <c r="A14" s="259" t="s">
        <v>55</v>
      </c>
      <c r="B14" s="260"/>
      <c r="C14" s="71" t="e">
        <f>Feuil1!AP11</f>
        <v>#DIV/0!</v>
      </c>
      <c r="D14" s="72">
        <f>Feuil1!C11</f>
        <v>0</v>
      </c>
      <c r="E14" s="72">
        <f>Feuil1!D11</f>
        <v>0</v>
      </c>
      <c r="F14" s="72">
        <f>Feuil1!E11</f>
        <v>0</v>
      </c>
      <c r="G14" s="72">
        <f>Feuil1!F11</f>
        <v>0</v>
      </c>
      <c r="H14" s="72">
        <f>Feuil1!G11</f>
        <v>0</v>
      </c>
      <c r="I14" s="72">
        <f>Feuil1!H11</f>
        <v>0</v>
      </c>
      <c r="J14" s="72">
        <f>Feuil1!I11</f>
        <v>0</v>
      </c>
      <c r="K14" s="72">
        <f>Feuil1!J11</f>
        <v>0</v>
      </c>
      <c r="L14" s="72">
        <f>Feuil1!K11</f>
        <v>0</v>
      </c>
      <c r="M14" s="72">
        <f>Feuil1!L11</f>
        <v>0</v>
      </c>
      <c r="N14" s="72">
        <f>Feuil1!M11</f>
        <v>0</v>
      </c>
      <c r="O14" s="72">
        <f>Feuil1!N11</f>
        <v>0</v>
      </c>
      <c r="P14" s="72">
        <f>Feuil1!O11</f>
        <v>0</v>
      </c>
      <c r="Q14" s="72">
        <f>Feuil1!P11</f>
        <v>0</v>
      </c>
      <c r="R14" s="72">
        <f>Feuil1!Q11</f>
        <v>0</v>
      </c>
      <c r="S14" s="72">
        <f>Feuil1!R11</f>
        <v>0</v>
      </c>
      <c r="T14" s="72">
        <f>Feuil1!S11</f>
        <v>0</v>
      </c>
      <c r="U14" s="72">
        <f>Feuil1!T11</f>
        <v>0</v>
      </c>
      <c r="V14" s="72">
        <f>Feuil1!U11</f>
        <v>0</v>
      </c>
      <c r="W14" s="72">
        <f>Feuil1!V11</f>
        <v>0</v>
      </c>
      <c r="X14" s="72">
        <f>Feuil1!W11</f>
        <v>0</v>
      </c>
      <c r="Y14" s="72">
        <f>Feuil1!X11</f>
        <v>0</v>
      </c>
      <c r="Z14" s="72">
        <f>Feuil1!Y11</f>
        <v>0</v>
      </c>
      <c r="AA14" s="72">
        <f>Feuil1!Z11</f>
        <v>0</v>
      </c>
      <c r="AB14" s="72">
        <f>Feuil1!AA11</f>
        <v>0</v>
      </c>
      <c r="AC14" s="72">
        <f>Feuil1!AB11</f>
        <v>0</v>
      </c>
      <c r="AD14" s="72">
        <f>Feuil1!AC11</f>
        <v>0</v>
      </c>
      <c r="AE14" s="72">
        <f>Feuil1!AD11</f>
        <v>0</v>
      </c>
      <c r="AF14" s="72">
        <f>Feuil1!AE11</f>
        <v>0</v>
      </c>
      <c r="AG14" s="72">
        <f>Feuil1!AF11</f>
        <v>0</v>
      </c>
      <c r="AH14" s="72">
        <f>Feuil1!AG11</f>
        <v>0</v>
      </c>
      <c r="AI14" s="72">
        <f>Feuil1!AH11</f>
        <v>0</v>
      </c>
      <c r="AJ14" s="72">
        <f>Feuil1!AI11</f>
        <v>0</v>
      </c>
      <c r="AK14" s="72">
        <f>Feuil1!AJ11</f>
        <v>0</v>
      </c>
      <c r="AL14" s="72">
        <f>Feuil1!AK11</f>
        <v>0</v>
      </c>
      <c r="AM14" s="72">
        <f>Feuil1!AL11</f>
        <v>0</v>
      </c>
      <c r="AN14" s="72">
        <f>Feuil1!AM11</f>
        <v>0</v>
      </c>
      <c r="AO14" s="72">
        <f>Feuil1!AN11</f>
        <v>0</v>
      </c>
      <c r="AP14" s="72">
        <f>Feuil1!AO11</f>
        <v>0</v>
      </c>
    </row>
    <row r="15" spans="1:42" ht="155.1" customHeight="1" x14ac:dyDescent="0.2">
      <c r="A15" s="251" t="s">
        <v>57</v>
      </c>
      <c r="B15" s="252"/>
      <c r="C15" s="56" t="str">
        <f>C6</f>
        <v xml:space="preserve">Réussite de la classe </v>
      </c>
      <c r="D15" s="59" t="str">
        <f>D6</f>
        <v xml:space="preserve"> </v>
      </c>
      <c r="E15" s="59" t="str">
        <f>E6</f>
        <v xml:space="preserve"> </v>
      </c>
      <c r="F15" s="59" t="str">
        <f t="shared" ref="F15:AP15" si="0">F6</f>
        <v xml:space="preserve"> </v>
      </c>
      <c r="G15" s="59" t="str">
        <f t="shared" si="0"/>
        <v xml:space="preserve"> </v>
      </c>
      <c r="H15" s="59" t="str">
        <f t="shared" si="0"/>
        <v xml:space="preserve"> </v>
      </c>
      <c r="I15" s="59" t="str">
        <f t="shared" si="0"/>
        <v xml:space="preserve"> </v>
      </c>
      <c r="J15" s="59" t="str">
        <f t="shared" si="0"/>
        <v xml:space="preserve"> </v>
      </c>
      <c r="K15" s="59" t="str">
        <f t="shared" si="0"/>
        <v xml:space="preserve"> </v>
      </c>
      <c r="L15" s="59" t="str">
        <f t="shared" si="0"/>
        <v xml:space="preserve"> </v>
      </c>
      <c r="M15" s="59" t="str">
        <f t="shared" si="0"/>
        <v xml:space="preserve"> </v>
      </c>
      <c r="N15" s="59" t="str">
        <f t="shared" si="0"/>
        <v xml:space="preserve"> </v>
      </c>
      <c r="O15" s="59" t="str">
        <f t="shared" si="0"/>
        <v xml:space="preserve"> </v>
      </c>
      <c r="P15" s="59" t="str">
        <f t="shared" si="0"/>
        <v xml:space="preserve"> </v>
      </c>
      <c r="Q15" s="59" t="str">
        <f t="shared" si="0"/>
        <v xml:space="preserve"> </v>
      </c>
      <c r="R15" s="59" t="str">
        <f t="shared" si="0"/>
        <v xml:space="preserve"> </v>
      </c>
      <c r="S15" s="59" t="str">
        <f t="shared" si="0"/>
        <v xml:space="preserve"> </v>
      </c>
      <c r="T15" s="59" t="str">
        <f t="shared" si="0"/>
        <v xml:space="preserve"> </v>
      </c>
      <c r="U15" s="59" t="str">
        <f t="shared" si="0"/>
        <v xml:space="preserve"> </v>
      </c>
      <c r="V15" s="59" t="str">
        <f t="shared" si="0"/>
        <v xml:space="preserve"> </v>
      </c>
      <c r="W15" s="59" t="str">
        <f t="shared" si="0"/>
        <v xml:space="preserve"> </v>
      </c>
      <c r="X15" s="59" t="str">
        <f t="shared" si="0"/>
        <v xml:space="preserve"> </v>
      </c>
      <c r="Y15" s="59" t="str">
        <f t="shared" si="0"/>
        <v xml:space="preserve"> </v>
      </c>
      <c r="Z15" s="59" t="str">
        <f t="shared" si="0"/>
        <v xml:space="preserve"> </v>
      </c>
      <c r="AA15" s="59" t="str">
        <f t="shared" si="0"/>
        <v xml:space="preserve"> </v>
      </c>
      <c r="AB15" s="59" t="str">
        <f t="shared" si="0"/>
        <v xml:space="preserve"> </v>
      </c>
      <c r="AC15" s="59" t="str">
        <f t="shared" si="0"/>
        <v xml:space="preserve"> </v>
      </c>
      <c r="AD15" s="59" t="str">
        <f t="shared" si="0"/>
        <v xml:space="preserve"> </v>
      </c>
      <c r="AE15" s="59" t="str">
        <f t="shared" si="0"/>
        <v xml:space="preserve"> </v>
      </c>
      <c r="AF15" s="59" t="str">
        <f t="shared" si="0"/>
        <v xml:space="preserve"> </v>
      </c>
      <c r="AG15" s="59" t="str">
        <f t="shared" si="0"/>
        <v xml:space="preserve"> </v>
      </c>
      <c r="AH15" s="59" t="str">
        <f t="shared" si="0"/>
        <v xml:space="preserve"> </v>
      </c>
      <c r="AI15" s="59" t="str">
        <f t="shared" si="0"/>
        <v xml:space="preserve"> </v>
      </c>
      <c r="AJ15" s="59" t="str">
        <f t="shared" si="0"/>
        <v xml:space="preserve"> </v>
      </c>
      <c r="AK15" s="59" t="str">
        <f t="shared" si="0"/>
        <v xml:space="preserve"> </v>
      </c>
      <c r="AL15" s="59" t="str">
        <f t="shared" si="0"/>
        <v xml:space="preserve"> </v>
      </c>
      <c r="AM15" s="59" t="str">
        <f t="shared" si="0"/>
        <v xml:space="preserve"> </v>
      </c>
      <c r="AN15" s="59" t="str">
        <f t="shared" si="0"/>
        <v xml:space="preserve"> </v>
      </c>
      <c r="AO15" s="59" t="str">
        <f t="shared" si="0"/>
        <v xml:space="preserve"> </v>
      </c>
      <c r="AP15" s="59" t="str">
        <f t="shared" si="0"/>
        <v xml:space="preserve"> </v>
      </c>
    </row>
    <row r="16" spans="1:42" x14ac:dyDescent="0.2">
      <c r="A16" s="255" t="s">
        <v>142</v>
      </c>
      <c r="B16" s="256"/>
      <c r="C16" s="64" t="e">
        <f>CONCATENATE(ROUND(Feuil1!AP13,0),"/6")</f>
        <v>#DIV/0!</v>
      </c>
      <c r="D16" s="65" t="str">
        <f>CONCATENATE(Feuil1!C13,"/6")</f>
        <v>0/6</v>
      </c>
      <c r="E16" s="65" t="str">
        <f>CONCATENATE(Feuil1!D13,"/6")</f>
        <v>0/6</v>
      </c>
      <c r="F16" s="65" t="str">
        <f>CONCATENATE(Feuil1!E13,"/6")</f>
        <v>0/6</v>
      </c>
      <c r="G16" s="65" t="str">
        <f>CONCATENATE(Feuil1!F13,"/6")</f>
        <v>0/6</v>
      </c>
      <c r="H16" s="65" t="str">
        <f>CONCATENATE(Feuil1!G13,"/6")</f>
        <v>0/6</v>
      </c>
      <c r="I16" s="65" t="str">
        <f>CONCATENATE(Feuil1!H13,"/6")</f>
        <v>0/6</v>
      </c>
      <c r="J16" s="65" t="str">
        <f>CONCATENATE(Feuil1!I13,"/6")</f>
        <v>0/6</v>
      </c>
      <c r="K16" s="65" t="str">
        <f>CONCATENATE(Feuil1!J13,"/6")</f>
        <v>0/6</v>
      </c>
      <c r="L16" s="65" t="str">
        <f>CONCATENATE(Feuil1!K13,"/6")</f>
        <v>0/6</v>
      </c>
      <c r="M16" s="65" t="str">
        <f>CONCATENATE(Feuil1!L13,"/6")</f>
        <v>0/6</v>
      </c>
      <c r="N16" s="65" t="str">
        <f>CONCATENATE(Feuil1!M13,"/6")</f>
        <v>0/6</v>
      </c>
      <c r="O16" s="65" t="str">
        <f>CONCATENATE(Feuil1!N13,"/6")</f>
        <v>0/6</v>
      </c>
      <c r="P16" s="65" t="str">
        <f>CONCATENATE(Feuil1!O13,"/6")</f>
        <v>0/6</v>
      </c>
      <c r="Q16" s="65" t="str">
        <f>CONCATENATE(Feuil1!P13,"/6")</f>
        <v>0/6</v>
      </c>
      <c r="R16" s="65" t="str">
        <f>CONCATENATE(Feuil1!Q13,"/6")</f>
        <v>0/6</v>
      </c>
      <c r="S16" s="65" t="str">
        <f>CONCATENATE(Feuil1!R13,"/6")</f>
        <v>0/6</v>
      </c>
      <c r="T16" s="65" t="str">
        <f>CONCATENATE(Feuil1!S13,"/6")</f>
        <v>0/6</v>
      </c>
      <c r="U16" s="65" t="str">
        <f>CONCATENATE(Feuil1!T13,"/6")</f>
        <v>0/6</v>
      </c>
      <c r="V16" s="65" t="str">
        <f>CONCATENATE(Feuil1!U13,"/6")</f>
        <v>0/6</v>
      </c>
      <c r="W16" s="65" t="str">
        <f>CONCATENATE(Feuil1!V13,"/6")</f>
        <v>0/6</v>
      </c>
      <c r="X16" s="65" t="str">
        <f>CONCATENATE(Feuil1!W13,"/6")</f>
        <v>0/6</v>
      </c>
      <c r="Y16" s="65" t="str">
        <f>CONCATENATE(Feuil1!X13,"/6")</f>
        <v>0/6</v>
      </c>
      <c r="Z16" s="65" t="str">
        <f>CONCATENATE(Feuil1!Y13,"/6")</f>
        <v>0/6</v>
      </c>
      <c r="AA16" s="65" t="str">
        <f>CONCATENATE(Feuil1!Z13,"/6")</f>
        <v>0/6</v>
      </c>
      <c r="AB16" s="65" t="str">
        <f>CONCATENATE(Feuil1!AA13,"/6")</f>
        <v>0/6</v>
      </c>
      <c r="AC16" s="65" t="str">
        <f>CONCATENATE(Feuil1!AB13,"/6")</f>
        <v>0/6</v>
      </c>
      <c r="AD16" s="65" t="str">
        <f>CONCATENATE(Feuil1!AC13,"/6")</f>
        <v>0/6</v>
      </c>
      <c r="AE16" s="65" t="str">
        <f>CONCATENATE(Feuil1!AD13,"/6")</f>
        <v>0/6</v>
      </c>
      <c r="AF16" s="65" t="str">
        <f>CONCATENATE(Feuil1!AE13,"/6")</f>
        <v>0/6</v>
      </c>
      <c r="AG16" s="65" t="str">
        <f>CONCATENATE(Feuil1!AF13,"/6")</f>
        <v>0/6</v>
      </c>
      <c r="AH16" s="65" t="str">
        <f>CONCATENATE(Feuil1!AG13,"/6")</f>
        <v>0/6</v>
      </c>
      <c r="AI16" s="65" t="str">
        <f>CONCATENATE(Feuil1!AH13,"/6")</f>
        <v>0/6</v>
      </c>
      <c r="AJ16" s="65" t="str">
        <f>CONCATENATE(Feuil1!AI13,"/6")</f>
        <v>0/6</v>
      </c>
      <c r="AK16" s="65" t="str">
        <f>CONCATENATE(Feuil1!AJ13,"/6")</f>
        <v>0/6</v>
      </c>
      <c r="AL16" s="65" t="str">
        <f>CONCATENATE(Feuil1!AK13,"/6")</f>
        <v>0/6</v>
      </c>
      <c r="AM16" s="65" t="str">
        <f>CONCATENATE(Feuil1!AL13,"/6")</f>
        <v>0/6</v>
      </c>
      <c r="AN16" s="65" t="str">
        <f>CONCATENATE(Feuil1!AM13,"/6")</f>
        <v>0/6</v>
      </c>
      <c r="AO16" s="65" t="str">
        <f>CONCATENATE(Feuil1!AN13,"/6")</f>
        <v>0/6</v>
      </c>
      <c r="AP16" s="65" t="str">
        <f>CONCATENATE(Feuil1!AO13,"/6")</f>
        <v>0/6</v>
      </c>
    </row>
    <row r="17" spans="1:42" x14ac:dyDescent="0.2">
      <c r="A17" s="255" t="s">
        <v>143</v>
      </c>
      <c r="B17" s="256"/>
      <c r="C17" s="64" t="e">
        <f>CONCATENATE(ROUND(Feuil1!AP14,0),"/6")</f>
        <v>#DIV/0!</v>
      </c>
      <c r="D17" s="67" t="str">
        <f>CONCATENATE(Feuil1!C14,"/6")</f>
        <v>0/6</v>
      </c>
      <c r="E17" s="67" t="str">
        <f>CONCATENATE(Feuil1!D14,"/6")</f>
        <v>0/6</v>
      </c>
      <c r="F17" s="67" t="str">
        <f>CONCATENATE(Feuil1!E14,"/6")</f>
        <v>0/6</v>
      </c>
      <c r="G17" s="67" t="str">
        <f>CONCATENATE(Feuil1!F14,"/6")</f>
        <v>0/6</v>
      </c>
      <c r="H17" s="67" t="str">
        <f>CONCATENATE(Feuil1!G14,"/6")</f>
        <v>0/6</v>
      </c>
      <c r="I17" s="67" t="str">
        <f>CONCATENATE(Feuil1!H14,"/6")</f>
        <v>0/6</v>
      </c>
      <c r="J17" s="67" t="str">
        <f>CONCATENATE(Feuil1!I14,"/6")</f>
        <v>0/6</v>
      </c>
      <c r="K17" s="67" t="str">
        <f>CONCATENATE(Feuil1!J14,"/6")</f>
        <v>0/6</v>
      </c>
      <c r="L17" s="67" t="str">
        <f>CONCATENATE(Feuil1!K14,"/6")</f>
        <v>0/6</v>
      </c>
      <c r="M17" s="67" t="str">
        <f>CONCATENATE(Feuil1!L14,"/6")</f>
        <v>0/6</v>
      </c>
      <c r="N17" s="67" t="str">
        <f>CONCATENATE(Feuil1!M14,"/6")</f>
        <v>0/6</v>
      </c>
      <c r="O17" s="67" t="str">
        <f>CONCATENATE(Feuil1!N14,"/6")</f>
        <v>0/6</v>
      </c>
      <c r="P17" s="67" t="str">
        <f>CONCATENATE(Feuil1!O14,"/6")</f>
        <v>0/6</v>
      </c>
      <c r="Q17" s="67" t="str">
        <f>CONCATENATE(Feuil1!P14,"/6")</f>
        <v>0/6</v>
      </c>
      <c r="R17" s="67" t="str">
        <f>CONCATENATE(Feuil1!Q14,"/6")</f>
        <v>0/6</v>
      </c>
      <c r="S17" s="67" t="str">
        <f>CONCATENATE(Feuil1!R14,"/6")</f>
        <v>0/6</v>
      </c>
      <c r="T17" s="67" t="str">
        <f>CONCATENATE(Feuil1!S14,"/6")</f>
        <v>0/6</v>
      </c>
      <c r="U17" s="67" t="str">
        <f>CONCATENATE(Feuil1!T14,"/6")</f>
        <v>0/6</v>
      </c>
      <c r="V17" s="67" t="str">
        <f>CONCATENATE(Feuil1!U14,"/6")</f>
        <v>0/6</v>
      </c>
      <c r="W17" s="67" t="str">
        <f>CONCATENATE(Feuil1!V14,"/6")</f>
        <v>0/6</v>
      </c>
      <c r="X17" s="67" t="str">
        <f>CONCATENATE(Feuil1!W14,"/6")</f>
        <v>0/6</v>
      </c>
      <c r="Y17" s="67" t="str">
        <f>CONCATENATE(Feuil1!X14,"/6")</f>
        <v>0/6</v>
      </c>
      <c r="Z17" s="67" t="str">
        <f>CONCATENATE(Feuil1!Y14,"/6")</f>
        <v>0/6</v>
      </c>
      <c r="AA17" s="67" t="str">
        <f>CONCATENATE(Feuil1!Z14,"/6")</f>
        <v>0/6</v>
      </c>
      <c r="AB17" s="67" t="str">
        <f>CONCATENATE(Feuil1!AA14,"/6")</f>
        <v>0/6</v>
      </c>
      <c r="AC17" s="67" t="str">
        <f>CONCATENATE(Feuil1!AB14,"/6")</f>
        <v>0/6</v>
      </c>
      <c r="AD17" s="67" t="str">
        <f>CONCATENATE(Feuil1!AC14,"/6")</f>
        <v>0/6</v>
      </c>
      <c r="AE17" s="67" t="str">
        <f>CONCATENATE(Feuil1!AD14,"/6")</f>
        <v>0/6</v>
      </c>
      <c r="AF17" s="67" t="str">
        <f>CONCATENATE(Feuil1!AE14,"/6")</f>
        <v>0/6</v>
      </c>
      <c r="AG17" s="67" t="str">
        <f>CONCATENATE(Feuil1!AF14,"/6")</f>
        <v>0/6</v>
      </c>
      <c r="AH17" s="67" t="str">
        <f>CONCATENATE(Feuil1!AG14,"/6")</f>
        <v>0/6</v>
      </c>
      <c r="AI17" s="67" t="str">
        <f>CONCATENATE(Feuil1!AH14,"/6")</f>
        <v>0/6</v>
      </c>
      <c r="AJ17" s="67" t="str">
        <f>CONCATENATE(Feuil1!AI14,"/6")</f>
        <v>0/6</v>
      </c>
      <c r="AK17" s="67" t="str">
        <f>CONCATENATE(Feuil1!AJ14,"/6")</f>
        <v>0/6</v>
      </c>
      <c r="AL17" s="67" t="str">
        <f>CONCATENATE(Feuil1!AK14,"/6")</f>
        <v>0/6</v>
      </c>
      <c r="AM17" s="67" t="str">
        <f>CONCATENATE(Feuil1!AL14,"/6")</f>
        <v>0/6</v>
      </c>
      <c r="AN17" s="67" t="str">
        <f>CONCATENATE(Feuil1!AM14,"/6")</f>
        <v>0/6</v>
      </c>
      <c r="AO17" s="67" t="str">
        <f>CONCATENATE(Feuil1!AN14,"/6")</f>
        <v>0/6</v>
      </c>
      <c r="AP17" s="67" t="str">
        <f>CONCATENATE(Feuil1!AO14,"/6")</f>
        <v>0/6</v>
      </c>
    </row>
    <row r="18" spans="1:42" x14ac:dyDescent="0.2">
      <c r="A18" s="255" t="s">
        <v>144</v>
      </c>
      <c r="B18" s="256"/>
      <c r="C18" s="64" t="e">
        <f>CONCATENATE(ROUND(Feuil1!AP15,0),"/7")</f>
        <v>#DIV/0!</v>
      </c>
      <c r="D18" s="65" t="str">
        <f>CONCATENATE(Feuil1!C15,"/7")</f>
        <v>0/7</v>
      </c>
      <c r="E18" s="65" t="str">
        <f>CONCATENATE(Feuil1!D15,"/7")</f>
        <v>0/7</v>
      </c>
      <c r="F18" s="65" t="str">
        <f>CONCATENATE(Feuil1!E15,"/7")</f>
        <v>0/7</v>
      </c>
      <c r="G18" s="65" t="str">
        <f>CONCATENATE(Feuil1!F15,"/7")</f>
        <v>0/7</v>
      </c>
      <c r="H18" s="65" t="str">
        <f>CONCATENATE(Feuil1!G15,"/7")</f>
        <v>0/7</v>
      </c>
      <c r="I18" s="65" t="str">
        <f>CONCATENATE(Feuil1!H15,"/7")</f>
        <v>0/7</v>
      </c>
      <c r="J18" s="65" t="str">
        <f>CONCATENATE(Feuil1!I15,"/7")</f>
        <v>0/7</v>
      </c>
      <c r="K18" s="65" t="str">
        <f>CONCATENATE(Feuil1!J15,"/7")</f>
        <v>0/7</v>
      </c>
      <c r="L18" s="65" t="str">
        <f>CONCATENATE(Feuil1!K15,"/7")</f>
        <v>0/7</v>
      </c>
      <c r="M18" s="65" t="str">
        <f>CONCATENATE(Feuil1!L15,"/7")</f>
        <v>0/7</v>
      </c>
      <c r="N18" s="65" t="str">
        <f>CONCATENATE(Feuil1!M15,"/7")</f>
        <v>0/7</v>
      </c>
      <c r="O18" s="65" t="str">
        <f>CONCATENATE(Feuil1!N15,"/7")</f>
        <v>0/7</v>
      </c>
      <c r="P18" s="65" t="str">
        <f>CONCATENATE(Feuil1!O15,"/7")</f>
        <v>0/7</v>
      </c>
      <c r="Q18" s="65" t="str">
        <f>CONCATENATE(Feuil1!P15,"/7")</f>
        <v>0/7</v>
      </c>
      <c r="R18" s="65" t="str">
        <f>CONCATENATE(Feuil1!Q15,"/7")</f>
        <v>0/7</v>
      </c>
      <c r="S18" s="65" t="str">
        <f>CONCATENATE(Feuil1!R15,"/7")</f>
        <v>0/7</v>
      </c>
      <c r="T18" s="65" t="str">
        <f>CONCATENATE(Feuil1!S15,"/7")</f>
        <v>0/7</v>
      </c>
      <c r="U18" s="65" t="str">
        <f>CONCATENATE(Feuil1!T15,"/7")</f>
        <v>0/7</v>
      </c>
      <c r="V18" s="65" t="str">
        <f>CONCATENATE(Feuil1!U15,"/7")</f>
        <v>0/7</v>
      </c>
      <c r="W18" s="65" t="str">
        <f>CONCATENATE(Feuil1!V15,"/7")</f>
        <v>0/7</v>
      </c>
      <c r="X18" s="65" t="str">
        <f>CONCATENATE(Feuil1!W15,"/7")</f>
        <v>0/7</v>
      </c>
      <c r="Y18" s="65" t="str">
        <f>CONCATENATE(Feuil1!X15,"/7")</f>
        <v>0/7</v>
      </c>
      <c r="Z18" s="65" t="str">
        <f>CONCATENATE(Feuil1!Y15,"/7")</f>
        <v>0/7</v>
      </c>
      <c r="AA18" s="65" t="str">
        <f>CONCATENATE(Feuil1!Z15,"/7")</f>
        <v>0/7</v>
      </c>
      <c r="AB18" s="65" t="str">
        <f>CONCATENATE(Feuil1!AA15,"/7")</f>
        <v>0/7</v>
      </c>
      <c r="AC18" s="65" t="str">
        <f>CONCATENATE(Feuil1!AB15,"/7")</f>
        <v>0/7</v>
      </c>
      <c r="AD18" s="65" t="str">
        <f>CONCATENATE(Feuil1!AC15,"/7")</f>
        <v>0/7</v>
      </c>
      <c r="AE18" s="65" t="str">
        <f>CONCATENATE(Feuil1!AD15,"/7")</f>
        <v>0/7</v>
      </c>
      <c r="AF18" s="65" t="str">
        <f>CONCATENATE(Feuil1!AE15,"/7")</f>
        <v>0/7</v>
      </c>
      <c r="AG18" s="65" t="str">
        <f>CONCATENATE(Feuil1!AF15,"/7")</f>
        <v>0/7</v>
      </c>
      <c r="AH18" s="65" t="str">
        <f>CONCATENATE(Feuil1!AG15,"/7")</f>
        <v>0/7</v>
      </c>
      <c r="AI18" s="65" t="str">
        <f>CONCATENATE(Feuil1!AH15,"/7")</f>
        <v>0/7</v>
      </c>
      <c r="AJ18" s="65" t="str">
        <f>CONCATENATE(Feuil1!AI15,"/7")</f>
        <v>0/7</v>
      </c>
      <c r="AK18" s="65" t="str">
        <f>CONCATENATE(Feuil1!AJ15,"/7")</f>
        <v>0/7</v>
      </c>
      <c r="AL18" s="65" t="str">
        <f>CONCATENATE(Feuil1!AK15,"/7")</f>
        <v>0/7</v>
      </c>
      <c r="AM18" s="65" t="str">
        <f>CONCATENATE(Feuil1!AL15,"/7")</f>
        <v>0/7</v>
      </c>
      <c r="AN18" s="65" t="str">
        <f>CONCATENATE(Feuil1!AM15,"/7")</f>
        <v>0/7</v>
      </c>
      <c r="AO18" s="65" t="str">
        <f>CONCATENATE(Feuil1!AN15,"/7")</f>
        <v>0/7</v>
      </c>
      <c r="AP18" s="65" t="str">
        <f>CONCATENATE(Feuil1!AO15,"/7")</f>
        <v>0/7</v>
      </c>
    </row>
    <row r="19" spans="1:42" ht="13.5" thickBot="1" x14ac:dyDescent="0.25">
      <c r="A19" s="255" t="s">
        <v>145</v>
      </c>
      <c r="B19" s="256"/>
      <c r="C19" s="64" t="e">
        <f>CONCATENATE(ROUND(Feuil1!AP16,0),"/8")</f>
        <v>#DIV/0!</v>
      </c>
      <c r="D19" s="67" t="str">
        <f>CONCATENATE(Feuil1!C16,"/8")</f>
        <v>0/8</v>
      </c>
      <c r="E19" s="67" t="str">
        <f>CONCATENATE(Feuil1!D16,"/8")</f>
        <v>0/8</v>
      </c>
      <c r="F19" s="67" t="str">
        <f>CONCATENATE(Feuil1!E16,"/8")</f>
        <v>0/8</v>
      </c>
      <c r="G19" s="67" t="str">
        <f>CONCATENATE(Feuil1!F16,"/8")</f>
        <v>0/8</v>
      </c>
      <c r="H19" s="67" t="str">
        <f>CONCATENATE(Feuil1!G16,"/8")</f>
        <v>0/8</v>
      </c>
      <c r="I19" s="67" t="str">
        <f>CONCATENATE(Feuil1!H16,"/8")</f>
        <v>0/8</v>
      </c>
      <c r="J19" s="67" t="str">
        <f>CONCATENATE(Feuil1!I16,"/8")</f>
        <v>0/8</v>
      </c>
      <c r="K19" s="67" t="str">
        <f>CONCATENATE(Feuil1!J16,"/8")</f>
        <v>0/8</v>
      </c>
      <c r="L19" s="67" t="str">
        <f>CONCATENATE(Feuil1!K16,"/8")</f>
        <v>0/8</v>
      </c>
      <c r="M19" s="67" t="str">
        <f>CONCATENATE(Feuil1!L16,"/8")</f>
        <v>0/8</v>
      </c>
      <c r="N19" s="67" t="str">
        <f>CONCATENATE(Feuil1!M16,"/8")</f>
        <v>0/8</v>
      </c>
      <c r="O19" s="67" t="str">
        <f>CONCATENATE(Feuil1!N16,"/8")</f>
        <v>0/8</v>
      </c>
      <c r="P19" s="67" t="str">
        <f>CONCATENATE(Feuil1!O16,"/8")</f>
        <v>0/8</v>
      </c>
      <c r="Q19" s="67" t="str">
        <f>CONCATENATE(Feuil1!P16,"/8")</f>
        <v>0/8</v>
      </c>
      <c r="R19" s="67" t="str">
        <f>CONCATENATE(Feuil1!Q16,"/8")</f>
        <v>0/8</v>
      </c>
      <c r="S19" s="67" t="str">
        <f>CONCATENATE(Feuil1!R16,"/8")</f>
        <v>0/8</v>
      </c>
      <c r="T19" s="67" t="str">
        <f>CONCATENATE(Feuil1!S16,"/8")</f>
        <v>0/8</v>
      </c>
      <c r="U19" s="67" t="str">
        <f>CONCATENATE(Feuil1!T16,"/8")</f>
        <v>0/8</v>
      </c>
      <c r="V19" s="67" t="str">
        <f>CONCATENATE(Feuil1!U16,"/8")</f>
        <v>0/8</v>
      </c>
      <c r="W19" s="67" t="str">
        <f>CONCATENATE(Feuil1!V16,"/8")</f>
        <v>0/8</v>
      </c>
      <c r="X19" s="67" t="str">
        <f>CONCATENATE(Feuil1!W16,"/8")</f>
        <v>0/8</v>
      </c>
      <c r="Y19" s="67" t="str">
        <f>CONCATENATE(Feuil1!X16,"/8")</f>
        <v>0/8</v>
      </c>
      <c r="Z19" s="67" t="str">
        <f>CONCATENATE(Feuil1!Y16,"/8")</f>
        <v>0/8</v>
      </c>
      <c r="AA19" s="67" t="str">
        <f>CONCATENATE(Feuil1!Z16,"/8")</f>
        <v>0/8</v>
      </c>
      <c r="AB19" s="67" t="str">
        <f>CONCATENATE(Feuil1!AA16,"/8")</f>
        <v>0/8</v>
      </c>
      <c r="AC19" s="67" t="str">
        <f>CONCATENATE(Feuil1!AB16,"/8")</f>
        <v>0/8</v>
      </c>
      <c r="AD19" s="67" t="str">
        <f>CONCATENATE(Feuil1!AC16,"/8")</f>
        <v>0/8</v>
      </c>
      <c r="AE19" s="67" t="str">
        <f>CONCATENATE(Feuil1!AD16,"/8")</f>
        <v>0/8</v>
      </c>
      <c r="AF19" s="67" t="str">
        <f>CONCATENATE(Feuil1!AE16,"/8")</f>
        <v>0/8</v>
      </c>
      <c r="AG19" s="67" t="str">
        <f>CONCATENATE(Feuil1!AF16,"/8")</f>
        <v>0/8</v>
      </c>
      <c r="AH19" s="67" t="str">
        <f>CONCATENATE(Feuil1!AG16,"/8")</f>
        <v>0/8</v>
      </c>
      <c r="AI19" s="67" t="str">
        <f>CONCATENATE(Feuil1!AH16,"/8")</f>
        <v>0/8</v>
      </c>
      <c r="AJ19" s="67" t="str">
        <f>CONCATENATE(Feuil1!AI16,"/8")</f>
        <v>0/8</v>
      </c>
      <c r="AK19" s="67" t="str">
        <f>CONCATENATE(Feuil1!AJ16,"/8")</f>
        <v>0/8</v>
      </c>
      <c r="AL19" s="67" t="str">
        <f>CONCATENATE(Feuil1!AK16,"/8")</f>
        <v>0/8</v>
      </c>
      <c r="AM19" s="67" t="str">
        <f>CONCATENATE(Feuil1!AL16,"/8")</f>
        <v>0/8</v>
      </c>
      <c r="AN19" s="67" t="str">
        <f>CONCATENATE(Feuil1!AM16,"/8")</f>
        <v>0/8</v>
      </c>
      <c r="AO19" s="67" t="str">
        <f>CONCATENATE(Feuil1!AN16,"/8")</f>
        <v>0/8</v>
      </c>
      <c r="AP19" s="67" t="str">
        <f>CONCATENATE(Feuil1!AO16,"/8")</f>
        <v>0/8</v>
      </c>
    </row>
    <row r="20" spans="1:42" ht="13.5" thickBot="1" x14ac:dyDescent="0.25">
      <c r="A20" s="261" t="s">
        <v>53</v>
      </c>
      <c r="B20" s="262"/>
      <c r="C20" s="64" t="e">
        <f>CONCATENATE(ROUND(Feuil1!AP17,0),"/27")</f>
        <v>#DIV/0!</v>
      </c>
      <c r="D20" s="68" t="str">
        <f>CONCATENATE(Feuil1!C17,"/27")</f>
        <v>0/27</v>
      </c>
      <c r="E20" s="68" t="str">
        <f>CONCATENATE(Feuil1!D17,"/27")</f>
        <v>0/27</v>
      </c>
      <c r="F20" s="68" t="str">
        <f>CONCATENATE(Feuil1!E17,"/27")</f>
        <v>0/27</v>
      </c>
      <c r="G20" s="68" t="str">
        <f>CONCATENATE(Feuil1!F17,"/27")</f>
        <v>0/27</v>
      </c>
      <c r="H20" s="68" t="str">
        <f>CONCATENATE(Feuil1!G17,"/27")</f>
        <v>0/27</v>
      </c>
      <c r="I20" s="68" t="str">
        <f>CONCATENATE(Feuil1!H17,"/27")</f>
        <v>0/27</v>
      </c>
      <c r="J20" s="68" t="str">
        <f>CONCATENATE(Feuil1!I17,"/27")</f>
        <v>0/27</v>
      </c>
      <c r="K20" s="68" t="str">
        <f>CONCATENATE(Feuil1!J17,"/27")</f>
        <v>0/27</v>
      </c>
      <c r="L20" s="68" t="str">
        <f>CONCATENATE(Feuil1!K17,"/27")</f>
        <v>0/27</v>
      </c>
      <c r="M20" s="68" t="str">
        <f>CONCATENATE(Feuil1!L17,"/27")</f>
        <v>0/27</v>
      </c>
      <c r="N20" s="68" t="str">
        <f>CONCATENATE(Feuil1!M17,"/27")</f>
        <v>0/27</v>
      </c>
      <c r="O20" s="68" t="str">
        <f>CONCATENATE(Feuil1!N17,"/27")</f>
        <v>0/27</v>
      </c>
      <c r="P20" s="68" t="str">
        <f>CONCATENATE(Feuil1!O17,"/27")</f>
        <v>0/27</v>
      </c>
      <c r="Q20" s="68" t="str">
        <f>CONCATENATE(Feuil1!P17,"/27")</f>
        <v>0/27</v>
      </c>
      <c r="R20" s="68" t="str">
        <f>CONCATENATE(Feuil1!Q17,"/27")</f>
        <v>0/27</v>
      </c>
      <c r="S20" s="68" t="str">
        <f>CONCATENATE(Feuil1!R17,"/27")</f>
        <v>0/27</v>
      </c>
      <c r="T20" s="68" t="str">
        <f>CONCATENATE(Feuil1!S17,"/27")</f>
        <v>0/27</v>
      </c>
      <c r="U20" s="68" t="str">
        <f>CONCATENATE(Feuil1!T17,"/27")</f>
        <v>0/27</v>
      </c>
      <c r="V20" s="68" t="str">
        <f>CONCATENATE(Feuil1!U17,"/27")</f>
        <v>0/27</v>
      </c>
      <c r="W20" s="68" t="str">
        <f>CONCATENATE(Feuil1!V17,"/27")</f>
        <v>0/27</v>
      </c>
      <c r="X20" s="68" t="str">
        <f>CONCATENATE(Feuil1!W17,"/27")</f>
        <v>0/27</v>
      </c>
      <c r="Y20" s="68" t="str">
        <f>CONCATENATE(Feuil1!X17,"/27")</f>
        <v>0/27</v>
      </c>
      <c r="Z20" s="68" t="str">
        <f>CONCATENATE(Feuil1!Y17,"/27")</f>
        <v>0/27</v>
      </c>
      <c r="AA20" s="68" t="str">
        <f>CONCATENATE(Feuil1!Z17,"/27")</f>
        <v>0/27</v>
      </c>
      <c r="AB20" s="68" t="str">
        <f>CONCATENATE(Feuil1!AA17,"/27")</f>
        <v>0/27</v>
      </c>
      <c r="AC20" s="68" t="str">
        <f>CONCATENATE(Feuil1!AB17,"/27")</f>
        <v>0/27</v>
      </c>
      <c r="AD20" s="68" t="str">
        <f>CONCATENATE(Feuil1!AC17,"/27")</f>
        <v>0/27</v>
      </c>
      <c r="AE20" s="68" t="str">
        <f>CONCATENATE(Feuil1!AD17,"/27")</f>
        <v>0/27</v>
      </c>
      <c r="AF20" s="68" t="str">
        <f>CONCATENATE(Feuil1!AE17,"/27")</f>
        <v>0/27</v>
      </c>
      <c r="AG20" s="68" t="str">
        <f>CONCATENATE(Feuil1!AF17,"/27")</f>
        <v>0/27</v>
      </c>
      <c r="AH20" s="68" t="str">
        <f>CONCATENATE(Feuil1!AG17,"/27")</f>
        <v>0/27</v>
      </c>
      <c r="AI20" s="68" t="str">
        <f>CONCATENATE(Feuil1!AH17,"/27")</f>
        <v>0/27</v>
      </c>
      <c r="AJ20" s="68" t="str">
        <f>CONCATENATE(Feuil1!AI17,"/27")</f>
        <v>0/27</v>
      </c>
      <c r="AK20" s="68" t="str">
        <f>CONCATENATE(Feuil1!AJ17,"/27")</f>
        <v>0/27</v>
      </c>
      <c r="AL20" s="68" t="str">
        <f>CONCATENATE(Feuil1!AK17,"/27")</f>
        <v>0/27</v>
      </c>
      <c r="AM20" s="68" t="str">
        <f>CONCATENATE(Feuil1!AL17,"/27")</f>
        <v>0/27</v>
      </c>
      <c r="AN20" s="68" t="str">
        <f>CONCATENATE(Feuil1!AM17,"/27")</f>
        <v>0/27</v>
      </c>
      <c r="AO20" s="68" t="str">
        <f>CONCATENATE(Feuil1!AN17,"/27")</f>
        <v>0/27</v>
      </c>
      <c r="AP20" s="68" t="str">
        <f>CONCATENATE(Feuil1!AO17,"/27")</f>
        <v>0/27</v>
      </c>
    </row>
    <row r="21" spans="1:42" s="70" customFormat="1" ht="13.5" thickBot="1" x14ac:dyDescent="0.25">
      <c r="A21" s="261" t="s">
        <v>54</v>
      </c>
      <c r="B21" s="262"/>
      <c r="C21" s="64" t="e">
        <f>CONCATENATE(ROUND(Feuil1!AP18,0),"/27")</f>
        <v>#DIV/0!</v>
      </c>
      <c r="D21" s="69" t="str">
        <f>CONCATENATE(Feuil1!C18,"/27")</f>
        <v>0/27</v>
      </c>
      <c r="E21" s="68">
        <f>Saisie!E132</f>
        <v>0</v>
      </c>
      <c r="F21" s="68">
        <f>Saisie!F132</f>
        <v>0</v>
      </c>
      <c r="G21" s="68">
        <f>Saisie!G132</f>
        <v>0</v>
      </c>
      <c r="H21" s="68">
        <f>Saisie!H132</f>
        <v>0</v>
      </c>
      <c r="I21" s="68">
        <f>Saisie!I132</f>
        <v>0</v>
      </c>
      <c r="J21" s="68">
        <f>Saisie!J132</f>
        <v>0</v>
      </c>
      <c r="K21" s="68">
        <f>Saisie!K132</f>
        <v>0</v>
      </c>
      <c r="L21" s="68">
        <f>Saisie!L132</f>
        <v>0</v>
      </c>
      <c r="M21" s="68">
        <f>Saisie!M132</f>
        <v>0</v>
      </c>
      <c r="N21" s="68">
        <f>Saisie!N132</f>
        <v>0</v>
      </c>
      <c r="O21" s="68">
        <f>Saisie!O132</f>
        <v>0</v>
      </c>
      <c r="P21" s="68">
        <f>Saisie!P132</f>
        <v>0</v>
      </c>
      <c r="Q21" s="68">
        <f>Saisie!Q132</f>
        <v>0</v>
      </c>
      <c r="R21" s="68">
        <f>Saisie!R132</f>
        <v>0</v>
      </c>
      <c r="S21" s="68">
        <f>Saisie!S132</f>
        <v>0</v>
      </c>
      <c r="T21" s="68">
        <f>Saisie!T132</f>
        <v>0</v>
      </c>
      <c r="U21" s="68">
        <f>Saisie!U132</f>
        <v>0</v>
      </c>
      <c r="V21" s="68">
        <f>Saisie!V132</f>
        <v>0</v>
      </c>
      <c r="W21" s="68">
        <f>Saisie!W132</f>
        <v>0</v>
      </c>
      <c r="X21" s="68">
        <f>Saisie!X132</f>
        <v>0</v>
      </c>
      <c r="Y21" s="68">
        <f>Saisie!Y132</f>
        <v>0</v>
      </c>
      <c r="Z21" s="68">
        <f>Saisie!Z132</f>
        <v>0</v>
      </c>
      <c r="AA21" s="68">
        <f>Saisie!AA132</f>
        <v>0</v>
      </c>
      <c r="AB21" s="68">
        <f>Saisie!AB132</f>
        <v>0</v>
      </c>
      <c r="AC21" s="68">
        <f>Saisie!AC132</f>
        <v>0</v>
      </c>
      <c r="AD21" s="68">
        <f>Saisie!AD132</f>
        <v>0</v>
      </c>
      <c r="AE21" s="68">
        <f>Saisie!AE132</f>
        <v>0</v>
      </c>
      <c r="AF21" s="68">
        <f>Saisie!AF132</f>
        <v>0</v>
      </c>
      <c r="AG21" s="68">
        <f>Saisie!AG132</f>
        <v>0</v>
      </c>
      <c r="AH21" s="68">
        <f>Saisie!AH132</f>
        <v>0</v>
      </c>
      <c r="AI21" s="68">
        <f>Saisie!AI132</f>
        <v>0</v>
      </c>
      <c r="AJ21" s="68">
        <f>Saisie!AJ132</f>
        <v>0</v>
      </c>
      <c r="AK21" s="68">
        <f>Saisie!AK132</f>
        <v>0</v>
      </c>
      <c r="AL21" s="68">
        <f>Saisie!AL132</f>
        <v>0</v>
      </c>
      <c r="AM21" s="68">
        <f>Saisie!AM132</f>
        <v>0</v>
      </c>
      <c r="AN21" s="68">
        <f>Saisie!AN132</f>
        <v>0</v>
      </c>
      <c r="AO21" s="68">
        <f>Saisie!AO132</f>
        <v>0</v>
      </c>
      <c r="AP21" s="68">
        <f>Saisie!AP132</f>
        <v>0</v>
      </c>
    </row>
    <row r="22" spans="1:42" s="74" customFormat="1" ht="13.5" thickBot="1" x14ac:dyDescent="0.25">
      <c r="A22" s="247" t="s">
        <v>55</v>
      </c>
      <c r="B22" s="248"/>
      <c r="C22" s="71" t="e">
        <f>Feuil1!AP19</f>
        <v>#DIV/0!</v>
      </c>
      <c r="D22" s="72">
        <f>Feuil1!C19</f>
        <v>0</v>
      </c>
      <c r="E22" s="72">
        <f>Feuil1!D19</f>
        <v>0</v>
      </c>
      <c r="F22" s="72">
        <f>Feuil1!E19</f>
        <v>0</v>
      </c>
      <c r="G22" s="72">
        <f>Feuil1!F19</f>
        <v>0</v>
      </c>
      <c r="H22" s="72">
        <f>Feuil1!G19</f>
        <v>0</v>
      </c>
      <c r="I22" s="72">
        <f>Feuil1!H19</f>
        <v>0</v>
      </c>
      <c r="J22" s="72">
        <f>Feuil1!I19</f>
        <v>0</v>
      </c>
      <c r="K22" s="72">
        <f>Feuil1!J19</f>
        <v>0</v>
      </c>
      <c r="L22" s="72">
        <f>Feuil1!K19</f>
        <v>0</v>
      </c>
      <c r="M22" s="72">
        <f>Feuil1!L19</f>
        <v>0</v>
      </c>
      <c r="N22" s="72">
        <f>Feuil1!M19</f>
        <v>0</v>
      </c>
      <c r="O22" s="72">
        <f>Feuil1!N19</f>
        <v>0</v>
      </c>
      <c r="P22" s="72">
        <f>Feuil1!O19</f>
        <v>0</v>
      </c>
      <c r="Q22" s="72">
        <f>Feuil1!P19</f>
        <v>0</v>
      </c>
      <c r="R22" s="72">
        <f>Feuil1!Q19</f>
        <v>0</v>
      </c>
      <c r="S22" s="72">
        <f>Feuil1!R19</f>
        <v>0</v>
      </c>
      <c r="T22" s="72">
        <f>Feuil1!S19</f>
        <v>0</v>
      </c>
      <c r="U22" s="72">
        <f>Feuil1!T19</f>
        <v>0</v>
      </c>
      <c r="V22" s="72">
        <f>Feuil1!U19</f>
        <v>0</v>
      </c>
      <c r="W22" s="72">
        <f>Feuil1!V19</f>
        <v>0</v>
      </c>
      <c r="X22" s="72">
        <f>Feuil1!W19</f>
        <v>0</v>
      </c>
      <c r="Y22" s="72">
        <f>Feuil1!X19</f>
        <v>0</v>
      </c>
      <c r="Z22" s="72">
        <f>Feuil1!Y19</f>
        <v>0</v>
      </c>
      <c r="AA22" s="72">
        <f>Feuil1!Z19</f>
        <v>0</v>
      </c>
      <c r="AB22" s="72">
        <f>Feuil1!AA19</f>
        <v>0</v>
      </c>
      <c r="AC22" s="72">
        <f>Feuil1!AB19</f>
        <v>0</v>
      </c>
      <c r="AD22" s="72">
        <f>Feuil1!AC19</f>
        <v>0</v>
      </c>
      <c r="AE22" s="72">
        <f>Feuil1!AD19</f>
        <v>0</v>
      </c>
      <c r="AF22" s="72">
        <f>Feuil1!AE19</f>
        <v>0</v>
      </c>
      <c r="AG22" s="72">
        <f>Feuil1!AF19</f>
        <v>0</v>
      </c>
      <c r="AH22" s="72">
        <f>Feuil1!AG19</f>
        <v>0</v>
      </c>
      <c r="AI22" s="72">
        <f>Feuil1!AH19</f>
        <v>0</v>
      </c>
      <c r="AJ22" s="72">
        <f>Feuil1!AI19</f>
        <v>0</v>
      </c>
      <c r="AK22" s="72">
        <f>Feuil1!AJ19</f>
        <v>0</v>
      </c>
      <c r="AL22" s="72">
        <f>Feuil1!AK19</f>
        <v>0</v>
      </c>
      <c r="AM22" s="72">
        <f>Feuil1!AL19</f>
        <v>0</v>
      </c>
      <c r="AN22" s="72">
        <f>Feuil1!AM19</f>
        <v>0</v>
      </c>
      <c r="AO22" s="72">
        <f>Feuil1!AN19</f>
        <v>0</v>
      </c>
      <c r="AP22" s="72">
        <f>Feuil1!AO19</f>
        <v>0</v>
      </c>
    </row>
    <row r="23" spans="1:42" s="75" customFormat="1" ht="155.1" customHeight="1" thickBot="1" x14ac:dyDescent="0.25">
      <c r="A23" s="253"/>
      <c r="B23" s="254"/>
      <c r="C23" s="57" t="str">
        <f>C6</f>
        <v xml:space="preserve">Réussite de la classe </v>
      </c>
      <c r="D23" s="58" t="str">
        <f>D6</f>
        <v xml:space="preserve"> </v>
      </c>
      <c r="E23" s="58" t="str">
        <f t="shared" ref="E23:AP23" si="1">E6</f>
        <v xml:space="preserve"> </v>
      </c>
      <c r="F23" s="58" t="str">
        <f t="shared" si="1"/>
        <v xml:space="preserve"> </v>
      </c>
      <c r="G23" s="58" t="str">
        <f t="shared" si="1"/>
        <v xml:space="preserve"> </v>
      </c>
      <c r="H23" s="58" t="str">
        <f t="shared" si="1"/>
        <v xml:space="preserve"> </v>
      </c>
      <c r="I23" s="58" t="str">
        <f t="shared" si="1"/>
        <v xml:space="preserve"> </v>
      </c>
      <c r="J23" s="58" t="str">
        <f t="shared" si="1"/>
        <v xml:space="preserve"> </v>
      </c>
      <c r="K23" s="58" t="str">
        <f t="shared" si="1"/>
        <v xml:space="preserve"> </v>
      </c>
      <c r="L23" s="58" t="str">
        <f t="shared" si="1"/>
        <v xml:space="preserve"> </v>
      </c>
      <c r="M23" s="58" t="str">
        <f t="shared" si="1"/>
        <v xml:space="preserve"> </v>
      </c>
      <c r="N23" s="58" t="str">
        <f t="shared" si="1"/>
        <v xml:space="preserve"> </v>
      </c>
      <c r="O23" s="58" t="str">
        <f t="shared" si="1"/>
        <v xml:space="preserve"> </v>
      </c>
      <c r="P23" s="58" t="str">
        <f t="shared" si="1"/>
        <v xml:space="preserve"> </v>
      </c>
      <c r="Q23" s="58" t="str">
        <f t="shared" si="1"/>
        <v xml:space="preserve"> </v>
      </c>
      <c r="R23" s="58" t="str">
        <f t="shared" si="1"/>
        <v xml:space="preserve"> </v>
      </c>
      <c r="S23" s="58" t="str">
        <f t="shared" si="1"/>
        <v xml:space="preserve"> </v>
      </c>
      <c r="T23" s="58" t="str">
        <f t="shared" si="1"/>
        <v xml:space="preserve"> </v>
      </c>
      <c r="U23" s="58" t="str">
        <f t="shared" si="1"/>
        <v xml:space="preserve"> </v>
      </c>
      <c r="V23" s="58" t="str">
        <f t="shared" si="1"/>
        <v xml:space="preserve"> </v>
      </c>
      <c r="W23" s="58" t="str">
        <f t="shared" si="1"/>
        <v xml:space="preserve"> </v>
      </c>
      <c r="X23" s="58" t="str">
        <f t="shared" si="1"/>
        <v xml:space="preserve"> </v>
      </c>
      <c r="Y23" s="58" t="str">
        <f t="shared" si="1"/>
        <v xml:space="preserve"> </v>
      </c>
      <c r="Z23" s="58" t="str">
        <f t="shared" si="1"/>
        <v xml:space="preserve"> </v>
      </c>
      <c r="AA23" s="58" t="str">
        <f t="shared" si="1"/>
        <v xml:space="preserve"> </v>
      </c>
      <c r="AB23" s="58" t="str">
        <f t="shared" si="1"/>
        <v xml:space="preserve"> </v>
      </c>
      <c r="AC23" s="58" t="str">
        <f t="shared" si="1"/>
        <v xml:space="preserve"> </v>
      </c>
      <c r="AD23" s="58" t="str">
        <f t="shared" si="1"/>
        <v xml:space="preserve"> </v>
      </c>
      <c r="AE23" s="58" t="str">
        <f t="shared" si="1"/>
        <v xml:space="preserve"> </v>
      </c>
      <c r="AF23" s="58" t="str">
        <f t="shared" si="1"/>
        <v xml:space="preserve"> </v>
      </c>
      <c r="AG23" s="58" t="str">
        <f t="shared" si="1"/>
        <v xml:space="preserve"> </v>
      </c>
      <c r="AH23" s="58" t="str">
        <f t="shared" si="1"/>
        <v xml:space="preserve"> </v>
      </c>
      <c r="AI23" s="58" t="str">
        <f t="shared" si="1"/>
        <v xml:space="preserve"> </v>
      </c>
      <c r="AJ23" s="58" t="str">
        <f t="shared" si="1"/>
        <v xml:space="preserve"> </v>
      </c>
      <c r="AK23" s="58" t="str">
        <f t="shared" si="1"/>
        <v xml:space="preserve"> </v>
      </c>
      <c r="AL23" s="58" t="str">
        <f t="shared" si="1"/>
        <v xml:space="preserve"> </v>
      </c>
      <c r="AM23" s="58" t="str">
        <f t="shared" si="1"/>
        <v xml:space="preserve"> </v>
      </c>
      <c r="AN23" s="58" t="str">
        <f t="shared" si="1"/>
        <v xml:space="preserve"> </v>
      </c>
      <c r="AO23" s="58" t="str">
        <f t="shared" si="1"/>
        <v xml:space="preserve"> </v>
      </c>
      <c r="AP23" s="58" t="str">
        <f t="shared" si="1"/>
        <v xml:space="preserve"> </v>
      </c>
    </row>
    <row r="24" spans="1:42" ht="13.5" thickTop="1" x14ac:dyDescent="0.2"/>
  </sheetData>
  <sheetProtection sheet="1" objects="1" scenarios="1" selectLockedCells="1"/>
  <mergeCells count="21">
    <mergeCell ref="B1:F1"/>
    <mergeCell ref="B2:F2"/>
    <mergeCell ref="B4:F4"/>
    <mergeCell ref="A7:B7"/>
    <mergeCell ref="A8:B8"/>
    <mergeCell ref="A22:B22"/>
    <mergeCell ref="A6:B6"/>
    <mergeCell ref="A15:B15"/>
    <mergeCell ref="A23:B23"/>
    <mergeCell ref="A9:B9"/>
    <mergeCell ref="A10:B10"/>
    <mergeCell ref="A12:B12"/>
    <mergeCell ref="A13:B13"/>
    <mergeCell ref="A14:B14"/>
    <mergeCell ref="A20:B20"/>
    <mergeCell ref="A21:B21"/>
    <mergeCell ref="A11:B11"/>
    <mergeCell ref="A16:B16"/>
    <mergeCell ref="A17:B17"/>
    <mergeCell ref="A18:B18"/>
    <mergeCell ref="A19:B19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P20"/>
  <sheetViews>
    <sheetView topLeftCell="A4" workbookViewId="0">
      <selection activeCell="C16" sqref="C16"/>
    </sheetView>
  </sheetViews>
  <sheetFormatPr baseColWidth="10" defaultRowHeight="12.75" x14ac:dyDescent="0.2"/>
  <cols>
    <col min="1" max="1" width="53.5703125" style="62" bestFit="1" customWidth="1"/>
    <col min="2" max="2" width="8.7109375" style="60" bestFit="1" customWidth="1"/>
    <col min="3" max="28" width="7.7109375" style="60" bestFit="1" customWidth="1"/>
    <col min="29" max="29" width="6.7109375" style="60" bestFit="1" customWidth="1"/>
    <col min="30" max="30" width="5.7109375" style="60" bestFit="1" customWidth="1"/>
    <col min="31" max="31" width="5.7109375" style="61" bestFit="1" customWidth="1"/>
    <col min="32" max="32" width="5.7109375" style="60" bestFit="1" customWidth="1"/>
    <col min="33" max="33" width="5.7109375" style="60" customWidth="1"/>
    <col min="34" max="41" width="5.7109375" style="60" bestFit="1" customWidth="1"/>
    <col min="42" max="42" width="7.28515625" style="60" bestFit="1" customWidth="1"/>
    <col min="43" max="16384" width="11.42578125" style="60"/>
  </cols>
  <sheetData>
    <row r="2" spans="1:42" ht="13.5" thickBot="1" x14ac:dyDescent="0.25"/>
    <row r="3" spans="1:42" s="140" customFormat="1" ht="215.1" customHeight="1" x14ac:dyDescent="0.2">
      <c r="A3" s="136" t="s">
        <v>39</v>
      </c>
      <c r="B3" s="137">
        <f>Classe!D6</f>
        <v>0</v>
      </c>
      <c r="C3" s="138" t="str">
        <f>Classe!$E10</f>
        <v xml:space="preserve"> </v>
      </c>
      <c r="D3" s="138" t="str">
        <f>Classe!$E11</f>
        <v xml:space="preserve"> </v>
      </c>
      <c r="E3" s="138" t="str">
        <f>Classe!$E12</f>
        <v xml:space="preserve"> </v>
      </c>
      <c r="F3" s="138" t="str">
        <f>Classe!$E13</f>
        <v xml:space="preserve"> </v>
      </c>
      <c r="G3" s="138" t="str">
        <f>Classe!$E14</f>
        <v xml:space="preserve"> </v>
      </c>
      <c r="H3" s="138" t="str">
        <f>Classe!$E15</f>
        <v xml:space="preserve"> </v>
      </c>
      <c r="I3" s="138" t="str">
        <f>Classe!$E16</f>
        <v xml:space="preserve"> </v>
      </c>
      <c r="J3" s="138" t="str">
        <f>Classe!$E17</f>
        <v xml:space="preserve"> </v>
      </c>
      <c r="K3" s="138" t="str">
        <f>Classe!$E18</f>
        <v xml:space="preserve"> </v>
      </c>
      <c r="L3" s="138" t="str">
        <f>Classe!$E19</f>
        <v xml:space="preserve"> </v>
      </c>
      <c r="M3" s="138" t="str">
        <f>Classe!$E20</f>
        <v xml:space="preserve"> </v>
      </c>
      <c r="N3" s="138" t="str">
        <f>Classe!$E21</f>
        <v xml:space="preserve"> </v>
      </c>
      <c r="O3" s="138" t="str">
        <f>Classe!$E22</f>
        <v xml:space="preserve"> </v>
      </c>
      <c r="P3" s="138" t="str">
        <f>Classe!$E23</f>
        <v xml:space="preserve"> </v>
      </c>
      <c r="Q3" s="138" t="str">
        <f>Classe!$E24</f>
        <v xml:space="preserve"> </v>
      </c>
      <c r="R3" s="138" t="str">
        <f>Classe!$E25</f>
        <v xml:space="preserve"> </v>
      </c>
      <c r="S3" s="138" t="str">
        <f>Classe!$E26</f>
        <v xml:space="preserve"> </v>
      </c>
      <c r="T3" s="138" t="str">
        <f>Classe!$E27</f>
        <v xml:space="preserve"> </v>
      </c>
      <c r="U3" s="138" t="str">
        <f>Classe!$E28</f>
        <v xml:space="preserve"> </v>
      </c>
      <c r="V3" s="138" t="str">
        <f>Classe!$E29</f>
        <v xml:space="preserve"> </v>
      </c>
      <c r="W3" s="138" t="str">
        <f>Classe!$E30</f>
        <v xml:space="preserve"> </v>
      </c>
      <c r="X3" s="138" t="str">
        <f>Classe!$E31</f>
        <v xml:space="preserve"> </v>
      </c>
      <c r="Y3" s="138" t="str">
        <f>Classe!$E32</f>
        <v xml:space="preserve"> </v>
      </c>
      <c r="Z3" s="138" t="str">
        <f>Classe!$E33</f>
        <v xml:space="preserve"> </v>
      </c>
      <c r="AA3" s="138" t="str">
        <f>Classe!$E34</f>
        <v xml:space="preserve"> </v>
      </c>
      <c r="AB3" s="138" t="str">
        <f>Classe!$E35</f>
        <v xml:space="preserve"> </v>
      </c>
      <c r="AC3" s="138" t="str">
        <f>Classe!$E36</f>
        <v xml:space="preserve"> </v>
      </c>
      <c r="AD3" s="138" t="str">
        <f>Classe!$E37</f>
        <v xml:space="preserve"> </v>
      </c>
      <c r="AE3" s="138" t="str">
        <f>Classe!$E38</f>
        <v xml:space="preserve"> </v>
      </c>
      <c r="AF3" s="138" t="str">
        <f>Classe!$E39</f>
        <v xml:space="preserve"> </v>
      </c>
      <c r="AG3" s="138" t="str">
        <f>Classe!$E40</f>
        <v xml:space="preserve"> </v>
      </c>
      <c r="AH3" s="138" t="str">
        <f>Classe!$E41</f>
        <v xml:space="preserve"> </v>
      </c>
      <c r="AI3" s="138" t="str">
        <f>Classe!$E42</f>
        <v xml:space="preserve"> </v>
      </c>
      <c r="AJ3" s="138" t="str">
        <f>Classe!$E43</f>
        <v xml:space="preserve"> </v>
      </c>
      <c r="AK3" s="138" t="str">
        <f>Classe!$E44</f>
        <v xml:space="preserve"> </v>
      </c>
      <c r="AL3" s="138" t="str">
        <f>Classe!$E45</f>
        <v xml:space="preserve"> </v>
      </c>
      <c r="AM3" s="138" t="str">
        <f>Classe!$E46</f>
        <v xml:space="preserve"> </v>
      </c>
      <c r="AN3" s="138" t="str">
        <f>Classe!$E47</f>
        <v xml:space="preserve"> </v>
      </c>
      <c r="AO3" s="138" t="str">
        <f>Classe!$E48</f>
        <v xml:space="preserve"> </v>
      </c>
      <c r="AP3" s="139">
        <f>COUNTIF(C3:AO3,"&gt;&lt;"&amp;"")</f>
        <v>0</v>
      </c>
    </row>
    <row r="4" spans="1:42" x14ac:dyDescent="0.2">
      <c r="A4" s="77" t="s">
        <v>71</v>
      </c>
      <c r="B4" s="86" t="s">
        <v>171</v>
      </c>
      <c r="C4" s="134">
        <f>COUNTIF(Saisie!D11:D29,1)</f>
        <v>0</v>
      </c>
      <c r="D4" s="79">
        <f>COUNTIF(Saisie!E11:E29,1)</f>
        <v>0</v>
      </c>
      <c r="E4" s="79">
        <f>COUNTIF(Saisie!F11:F29,1)</f>
        <v>0</v>
      </c>
      <c r="F4" s="79">
        <f>COUNTIF(Saisie!G11:G29,1)</f>
        <v>0</v>
      </c>
      <c r="G4" s="79">
        <f>COUNTIF(Saisie!H11:H29,1)</f>
        <v>0</v>
      </c>
      <c r="H4" s="79">
        <f>COUNTIF(Saisie!I11:I29,1)</f>
        <v>0</v>
      </c>
      <c r="I4" s="79">
        <f>COUNTIF(Saisie!J11:J29,1)</f>
        <v>0</v>
      </c>
      <c r="J4" s="79">
        <f>COUNTIF(Saisie!K11:K29,1)</f>
        <v>0</v>
      </c>
      <c r="K4" s="79">
        <f>COUNTIF(Saisie!L11:L29,1)</f>
        <v>0</v>
      </c>
      <c r="L4" s="79">
        <f>COUNTIF(Saisie!M11:M29,1)</f>
        <v>0</v>
      </c>
      <c r="M4" s="79">
        <f>COUNTIF(Saisie!N11:N29,1)</f>
        <v>0</v>
      </c>
      <c r="N4" s="79">
        <f>COUNTIF(Saisie!O11:O29,1)</f>
        <v>0</v>
      </c>
      <c r="O4" s="79">
        <f>COUNTIF(Saisie!P11:P29,1)</f>
        <v>0</v>
      </c>
      <c r="P4" s="79">
        <f>COUNTIF(Saisie!Q11:Q29,1)</f>
        <v>0</v>
      </c>
      <c r="Q4" s="79">
        <f>COUNTIF(Saisie!R11:R29,1)</f>
        <v>0</v>
      </c>
      <c r="R4" s="79">
        <f>COUNTIF(Saisie!S11:S29,1)</f>
        <v>0</v>
      </c>
      <c r="S4" s="79">
        <f>COUNTIF(Saisie!T11:T29,1)</f>
        <v>0</v>
      </c>
      <c r="T4" s="79">
        <f>COUNTIF(Saisie!U11:U29,1)</f>
        <v>0</v>
      </c>
      <c r="U4" s="79">
        <f>COUNTIF(Saisie!V11:V29,1)</f>
        <v>0</v>
      </c>
      <c r="V4" s="79">
        <f>COUNTIF(Saisie!W11:W29,1)</f>
        <v>0</v>
      </c>
      <c r="W4" s="79">
        <f>COUNTIF(Saisie!X11:X29,1)</f>
        <v>0</v>
      </c>
      <c r="X4" s="79">
        <f>COUNTIF(Saisie!Y11:Y29,1)</f>
        <v>0</v>
      </c>
      <c r="Y4" s="79">
        <f>COUNTIF(Saisie!Z11:Z29,1)</f>
        <v>0</v>
      </c>
      <c r="Z4" s="79">
        <f>COUNTIF(Saisie!AA11:AA29,1)</f>
        <v>0</v>
      </c>
      <c r="AA4" s="79">
        <f>COUNTIF(Saisie!AB11:AB29,1)</f>
        <v>0</v>
      </c>
      <c r="AB4" s="79">
        <f>COUNTIF(Saisie!AC11:AC29,1)</f>
        <v>0</v>
      </c>
      <c r="AC4" s="79">
        <f>COUNTIF(Saisie!AD11:AD29,1)</f>
        <v>0</v>
      </c>
      <c r="AD4" s="79">
        <f>COUNTIF(Saisie!AE11:AE29,1)</f>
        <v>0</v>
      </c>
      <c r="AE4" s="79">
        <f>COUNTIF(Saisie!AF11:AF29,1)</f>
        <v>0</v>
      </c>
      <c r="AF4" s="79">
        <f>COUNTIF(Saisie!AG11:AG29,1)</f>
        <v>0</v>
      </c>
      <c r="AG4" s="79">
        <f>COUNTIF(Saisie!AH11:AH29,1)</f>
        <v>0</v>
      </c>
      <c r="AH4" s="79">
        <f>COUNTIF(Saisie!AI11:AI29,1)</f>
        <v>0</v>
      </c>
      <c r="AI4" s="79">
        <f>COUNTIF(Saisie!AJ11:AJ29,1)</f>
        <v>0</v>
      </c>
      <c r="AJ4" s="79">
        <f>COUNTIF(Saisie!AK11:AK29,1)</f>
        <v>0</v>
      </c>
      <c r="AK4" s="79">
        <f>COUNTIF(Saisie!AL11:AL29,1)</f>
        <v>0</v>
      </c>
      <c r="AL4" s="79">
        <f>COUNTIF(Saisie!AM11:AM29,1)</f>
        <v>0</v>
      </c>
      <c r="AM4" s="79">
        <f>COUNTIF(Saisie!AN11:AN29,1)</f>
        <v>0</v>
      </c>
      <c r="AN4" s="79">
        <f>COUNTIF(Saisie!AO11:AO29,1)</f>
        <v>0</v>
      </c>
      <c r="AO4" s="79">
        <f>COUNTIF(Saisie!AP11:AP29,1)</f>
        <v>0</v>
      </c>
      <c r="AP4" s="80" t="e">
        <f>SUM(C4:AO4)/$AP$3</f>
        <v>#DIV/0!</v>
      </c>
    </row>
    <row r="5" spans="1:42" x14ac:dyDescent="0.2">
      <c r="A5" s="77" t="s">
        <v>72</v>
      </c>
      <c r="B5" s="118" t="s">
        <v>170</v>
      </c>
      <c r="C5" s="134">
        <f>COUNTIF(Saisie!D30:D43,1)</f>
        <v>0</v>
      </c>
      <c r="D5" s="79">
        <f>COUNTIF(Saisie!E30:E43,1)</f>
        <v>0</v>
      </c>
      <c r="E5" s="79">
        <f>COUNTIF(Saisie!F30:F43,1)</f>
        <v>0</v>
      </c>
      <c r="F5" s="79">
        <f>COUNTIF(Saisie!G30:G43,1)</f>
        <v>0</v>
      </c>
      <c r="G5" s="79">
        <f>COUNTIF(Saisie!H30:H43,1)</f>
        <v>0</v>
      </c>
      <c r="H5" s="79">
        <f>COUNTIF(Saisie!I30:I43,1)</f>
        <v>0</v>
      </c>
      <c r="I5" s="79">
        <f>COUNTIF(Saisie!J30:J43,1)</f>
        <v>0</v>
      </c>
      <c r="J5" s="79">
        <f>COUNTIF(Saisie!K30:K43,1)</f>
        <v>0</v>
      </c>
      <c r="K5" s="79">
        <f>COUNTIF(Saisie!L30:L43,1)</f>
        <v>0</v>
      </c>
      <c r="L5" s="79">
        <f>COUNTIF(Saisie!M30:M43,1)</f>
        <v>0</v>
      </c>
      <c r="M5" s="79">
        <f>COUNTIF(Saisie!N30:N43,1)</f>
        <v>0</v>
      </c>
      <c r="N5" s="79">
        <f>COUNTIF(Saisie!O30:O43,1)</f>
        <v>0</v>
      </c>
      <c r="O5" s="79">
        <f>COUNTIF(Saisie!P30:P43,1)</f>
        <v>0</v>
      </c>
      <c r="P5" s="79">
        <f>COUNTIF(Saisie!Q30:Q43,1)</f>
        <v>0</v>
      </c>
      <c r="Q5" s="79">
        <f>COUNTIF(Saisie!R30:R43,1)</f>
        <v>0</v>
      </c>
      <c r="R5" s="79">
        <f>COUNTIF(Saisie!S30:S43,1)</f>
        <v>0</v>
      </c>
      <c r="S5" s="79">
        <f>COUNTIF(Saisie!T30:T43,1)</f>
        <v>0</v>
      </c>
      <c r="T5" s="79">
        <f>COUNTIF(Saisie!U30:U43,1)</f>
        <v>0</v>
      </c>
      <c r="U5" s="79">
        <f>COUNTIF(Saisie!V30:V43,1)</f>
        <v>0</v>
      </c>
      <c r="V5" s="79">
        <f>COUNTIF(Saisie!W30:W43,1)</f>
        <v>0</v>
      </c>
      <c r="W5" s="79">
        <f>COUNTIF(Saisie!X30:X43,1)</f>
        <v>0</v>
      </c>
      <c r="X5" s="79">
        <f>COUNTIF(Saisie!Y30:Y43,1)</f>
        <v>0</v>
      </c>
      <c r="Y5" s="79">
        <f>COUNTIF(Saisie!Z30:Z43,1)</f>
        <v>0</v>
      </c>
      <c r="Z5" s="79">
        <f>COUNTIF(Saisie!AA30:AA43,1)</f>
        <v>0</v>
      </c>
      <c r="AA5" s="79">
        <f>COUNTIF(Saisie!AB30:AB43,1)</f>
        <v>0</v>
      </c>
      <c r="AB5" s="79">
        <f>COUNTIF(Saisie!AC30:AC43,1)</f>
        <v>0</v>
      </c>
      <c r="AC5" s="79">
        <f>COUNTIF(Saisie!AD30:AD43,1)</f>
        <v>0</v>
      </c>
      <c r="AD5" s="79">
        <f>COUNTIF(Saisie!AE30:AE43,1)</f>
        <v>0</v>
      </c>
      <c r="AE5" s="79">
        <f>COUNTIF(Saisie!AF30:AF43,1)</f>
        <v>0</v>
      </c>
      <c r="AF5" s="79">
        <f>COUNTIF(Saisie!AG30:AG43,1)</f>
        <v>0</v>
      </c>
      <c r="AG5" s="79">
        <f>COUNTIF(Saisie!AH30:AH43,1)</f>
        <v>0</v>
      </c>
      <c r="AH5" s="79">
        <f>COUNTIF(Saisie!AI30:AI43,1)</f>
        <v>0</v>
      </c>
      <c r="AI5" s="79">
        <f>COUNTIF(Saisie!AJ30:AJ43,1)</f>
        <v>0</v>
      </c>
      <c r="AJ5" s="79">
        <f>COUNTIF(Saisie!AK30:AK43,1)</f>
        <v>0</v>
      </c>
      <c r="AK5" s="79">
        <f>COUNTIF(Saisie!AL30:AL43,1)</f>
        <v>0</v>
      </c>
      <c r="AL5" s="79">
        <f>COUNTIF(Saisie!AM30:AM43,1)</f>
        <v>0</v>
      </c>
      <c r="AM5" s="79">
        <f>COUNTIF(Saisie!AN30:AN43,1)</f>
        <v>0</v>
      </c>
      <c r="AN5" s="79">
        <f>COUNTIF(Saisie!AO30:AO43,1)</f>
        <v>0</v>
      </c>
      <c r="AO5" s="79">
        <f>COUNTIF(Saisie!AP30:AP43,1)</f>
        <v>0</v>
      </c>
      <c r="AP5" s="80" t="e">
        <f t="shared" ref="AP5:AP11" si="0">SUM(C5:AO5)/$AP$3</f>
        <v>#DIV/0!</v>
      </c>
    </row>
    <row r="6" spans="1:42" x14ac:dyDescent="0.2">
      <c r="A6" s="77" t="s">
        <v>73</v>
      </c>
      <c r="B6" s="81" t="s">
        <v>172</v>
      </c>
      <c r="C6" s="65">
        <f>COUNTIF(Saisie!D44:D61,1)</f>
        <v>0</v>
      </c>
      <c r="D6" s="79">
        <f>COUNTIF(Saisie!E44:E61,1)</f>
        <v>0</v>
      </c>
      <c r="E6" s="79">
        <f>COUNTIF(Saisie!F44:F61,1)</f>
        <v>0</v>
      </c>
      <c r="F6" s="79">
        <f>COUNTIF(Saisie!G44:G61,1)</f>
        <v>0</v>
      </c>
      <c r="G6" s="79">
        <f>COUNTIF(Saisie!H44:H61,1)</f>
        <v>0</v>
      </c>
      <c r="H6" s="79">
        <f>COUNTIF(Saisie!I44:I61,1)</f>
        <v>0</v>
      </c>
      <c r="I6" s="79">
        <f>COUNTIF(Saisie!J44:J61,1)</f>
        <v>0</v>
      </c>
      <c r="J6" s="79">
        <f>COUNTIF(Saisie!K44:K61,1)</f>
        <v>0</v>
      </c>
      <c r="K6" s="79">
        <f>COUNTIF(Saisie!L44:L61,1)</f>
        <v>0</v>
      </c>
      <c r="L6" s="79">
        <f>COUNTIF(Saisie!M44:M61,1)</f>
        <v>0</v>
      </c>
      <c r="M6" s="79">
        <f>COUNTIF(Saisie!N44:N61,1)</f>
        <v>0</v>
      </c>
      <c r="N6" s="79">
        <f>COUNTIF(Saisie!O44:O61,1)</f>
        <v>0</v>
      </c>
      <c r="O6" s="79">
        <f>COUNTIF(Saisie!P44:P61,1)</f>
        <v>0</v>
      </c>
      <c r="P6" s="79">
        <f>COUNTIF(Saisie!Q44:Q61,1)</f>
        <v>0</v>
      </c>
      <c r="Q6" s="79">
        <f>COUNTIF(Saisie!R44:R61,1)</f>
        <v>0</v>
      </c>
      <c r="R6" s="79">
        <f>COUNTIF(Saisie!S44:S61,1)</f>
        <v>0</v>
      </c>
      <c r="S6" s="79">
        <f>COUNTIF(Saisie!T44:T61,1)</f>
        <v>0</v>
      </c>
      <c r="T6" s="79">
        <f>COUNTIF(Saisie!U44:U61,1)</f>
        <v>0</v>
      </c>
      <c r="U6" s="79">
        <f>COUNTIF(Saisie!V44:V61,1)</f>
        <v>0</v>
      </c>
      <c r="V6" s="79">
        <f>COUNTIF(Saisie!W44:W61,1)</f>
        <v>0</v>
      </c>
      <c r="W6" s="79">
        <f>COUNTIF(Saisie!X44:X61,1)</f>
        <v>0</v>
      </c>
      <c r="X6" s="79">
        <f>COUNTIF(Saisie!Y44:Y61,1)</f>
        <v>0</v>
      </c>
      <c r="Y6" s="79">
        <f>COUNTIF(Saisie!Z44:Z61,1)</f>
        <v>0</v>
      </c>
      <c r="Z6" s="79">
        <f>COUNTIF(Saisie!AA44:AA61,1)</f>
        <v>0</v>
      </c>
      <c r="AA6" s="79">
        <f>COUNTIF(Saisie!AB44:AB61,1)</f>
        <v>0</v>
      </c>
      <c r="AB6" s="79">
        <f>COUNTIF(Saisie!AC44:AC61,1)</f>
        <v>0</v>
      </c>
      <c r="AC6" s="79">
        <f>COUNTIF(Saisie!AD44:AD61,1)</f>
        <v>0</v>
      </c>
      <c r="AD6" s="79">
        <f>COUNTIF(Saisie!AE44:AE61,1)</f>
        <v>0</v>
      </c>
      <c r="AE6" s="79">
        <f>COUNTIF(Saisie!AF44:AF61,1)</f>
        <v>0</v>
      </c>
      <c r="AF6" s="79">
        <f>COUNTIF(Saisie!AG44:AG61,1)</f>
        <v>0</v>
      </c>
      <c r="AG6" s="79">
        <f>COUNTIF(Saisie!AH44:AH61,1)</f>
        <v>0</v>
      </c>
      <c r="AH6" s="79">
        <f>COUNTIF(Saisie!AI44:AI61,1)</f>
        <v>0</v>
      </c>
      <c r="AI6" s="79">
        <f>COUNTIF(Saisie!AJ44:AJ61,1)</f>
        <v>0</v>
      </c>
      <c r="AJ6" s="79">
        <f>COUNTIF(Saisie!AK44:AK61,1)</f>
        <v>0</v>
      </c>
      <c r="AK6" s="79">
        <f>COUNTIF(Saisie!AL44:AL61,1)</f>
        <v>0</v>
      </c>
      <c r="AL6" s="79">
        <f>COUNTIF(Saisie!AM44:AM61,1)</f>
        <v>0</v>
      </c>
      <c r="AM6" s="79">
        <f>COUNTIF(Saisie!AN44:AN61,1)</f>
        <v>0</v>
      </c>
      <c r="AN6" s="79">
        <f>COUNTIF(Saisie!AO44:AO61,1)</f>
        <v>0</v>
      </c>
      <c r="AO6" s="79">
        <f>COUNTIF(Saisie!AP44:AP61,1)</f>
        <v>0</v>
      </c>
      <c r="AP6" s="80" t="e">
        <f t="shared" si="0"/>
        <v>#DIV/0!</v>
      </c>
    </row>
    <row r="7" spans="1:42" x14ac:dyDescent="0.2">
      <c r="A7" s="77" t="s">
        <v>74</v>
      </c>
      <c r="B7" s="86" t="s">
        <v>173</v>
      </c>
      <c r="C7" s="65">
        <f>COUNTIF(Saisie!D62:D85,1)</f>
        <v>0</v>
      </c>
      <c r="D7" s="79">
        <f>COUNTIF(Saisie!E62:E85,1)</f>
        <v>0</v>
      </c>
      <c r="E7" s="79">
        <f>COUNTIF(Saisie!F62:F85,1)</f>
        <v>0</v>
      </c>
      <c r="F7" s="79">
        <f>COUNTIF(Saisie!G62:G85,1)</f>
        <v>0</v>
      </c>
      <c r="G7" s="79">
        <f>COUNTIF(Saisie!H62:H85,1)</f>
        <v>0</v>
      </c>
      <c r="H7" s="79">
        <f>COUNTIF(Saisie!I62:I85,1)</f>
        <v>0</v>
      </c>
      <c r="I7" s="79">
        <f>COUNTIF(Saisie!J62:J85,1)</f>
        <v>0</v>
      </c>
      <c r="J7" s="79">
        <f>COUNTIF(Saisie!K62:K85,1)</f>
        <v>0</v>
      </c>
      <c r="K7" s="79">
        <f>COUNTIF(Saisie!L62:L85,1)</f>
        <v>0</v>
      </c>
      <c r="L7" s="79">
        <f>COUNTIF(Saisie!M62:M85,1)</f>
        <v>0</v>
      </c>
      <c r="M7" s="79">
        <f>COUNTIF(Saisie!N62:N85,1)</f>
        <v>0</v>
      </c>
      <c r="N7" s="79">
        <f>COUNTIF(Saisie!O62:O85,1)</f>
        <v>0</v>
      </c>
      <c r="O7" s="79">
        <f>COUNTIF(Saisie!P62:P85,1)</f>
        <v>0</v>
      </c>
      <c r="P7" s="79">
        <f>COUNTIF(Saisie!Q62:Q85,1)</f>
        <v>0</v>
      </c>
      <c r="Q7" s="79">
        <f>COUNTIF(Saisie!R62:R85,1)</f>
        <v>0</v>
      </c>
      <c r="R7" s="79">
        <f>COUNTIF(Saisie!S62:S85,1)</f>
        <v>0</v>
      </c>
      <c r="S7" s="79">
        <f>COUNTIF(Saisie!T62:T85,1)</f>
        <v>0</v>
      </c>
      <c r="T7" s="79">
        <f>COUNTIF(Saisie!U62:U85,1)</f>
        <v>0</v>
      </c>
      <c r="U7" s="79">
        <f>COUNTIF(Saisie!V62:V85,1)</f>
        <v>0</v>
      </c>
      <c r="V7" s="79">
        <f>COUNTIF(Saisie!W62:W85,1)</f>
        <v>0</v>
      </c>
      <c r="W7" s="79">
        <f>COUNTIF(Saisie!X62:X85,1)</f>
        <v>0</v>
      </c>
      <c r="X7" s="79">
        <f>COUNTIF(Saisie!Y62:Y85,1)</f>
        <v>0</v>
      </c>
      <c r="Y7" s="79">
        <f>COUNTIF(Saisie!Z62:Z85,1)</f>
        <v>0</v>
      </c>
      <c r="Z7" s="79">
        <f>COUNTIF(Saisie!AA62:AA85,1)</f>
        <v>0</v>
      </c>
      <c r="AA7" s="79">
        <f>COUNTIF(Saisie!AB62:AB85,1)</f>
        <v>0</v>
      </c>
      <c r="AB7" s="79">
        <f>COUNTIF(Saisie!AC62:AC85,1)</f>
        <v>0</v>
      </c>
      <c r="AC7" s="79">
        <f>COUNTIF(Saisie!AD62:AD85,1)</f>
        <v>0</v>
      </c>
      <c r="AD7" s="79">
        <f>COUNTIF(Saisie!AE62:AE85,1)</f>
        <v>0</v>
      </c>
      <c r="AE7" s="79">
        <f>COUNTIF(Saisie!AF62:AF85,1)</f>
        <v>0</v>
      </c>
      <c r="AF7" s="79">
        <f>COUNTIF(Saisie!AG62:AG85,1)</f>
        <v>0</v>
      </c>
      <c r="AG7" s="79">
        <f>COUNTIF(Saisie!AH62:AH85,1)</f>
        <v>0</v>
      </c>
      <c r="AH7" s="79">
        <f>COUNTIF(Saisie!AI62:AI85,1)</f>
        <v>0</v>
      </c>
      <c r="AI7" s="79">
        <f>COUNTIF(Saisie!AJ62:AJ85,1)</f>
        <v>0</v>
      </c>
      <c r="AJ7" s="79">
        <f>COUNTIF(Saisie!AK62:AK85,1)</f>
        <v>0</v>
      </c>
      <c r="AK7" s="79">
        <f>COUNTIF(Saisie!AL62:AL85,1)</f>
        <v>0</v>
      </c>
      <c r="AL7" s="79">
        <f>COUNTIF(Saisie!AM62:AM85,1)</f>
        <v>0</v>
      </c>
      <c r="AM7" s="79">
        <f>COUNTIF(Saisie!AN62:AN85,1)</f>
        <v>0</v>
      </c>
      <c r="AN7" s="79">
        <f>COUNTIF(Saisie!AO62:AO85,1)</f>
        <v>0</v>
      </c>
      <c r="AO7" s="79">
        <f>COUNTIF(Saisie!AP62:AP85,1)</f>
        <v>0</v>
      </c>
      <c r="AP7" s="80" t="e">
        <f t="shared" si="0"/>
        <v>#DIV/0!</v>
      </c>
    </row>
    <row r="8" spans="1:42" ht="13.5" thickBot="1" x14ac:dyDescent="0.25">
      <c r="A8" s="77" t="s">
        <v>75</v>
      </c>
      <c r="B8" s="86" t="s">
        <v>174</v>
      </c>
      <c r="C8" s="65">
        <f>COUNTIF(Saisie!D86:D94,1)</f>
        <v>0</v>
      </c>
      <c r="D8" s="79">
        <f>COUNTIF(Saisie!E86:E94,1)</f>
        <v>0</v>
      </c>
      <c r="E8" s="79">
        <f>COUNTIF(Saisie!F86:F94,1)</f>
        <v>0</v>
      </c>
      <c r="F8" s="79">
        <f>COUNTIF(Saisie!G86:G94,1)</f>
        <v>0</v>
      </c>
      <c r="G8" s="79">
        <f>COUNTIF(Saisie!H86:H94,1)</f>
        <v>0</v>
      </c>
      <c r="H8" s="79">
        <f>COUNTIF(Saisie!I86:I94,1)</f>
        <v>0</v>
      </c>
      <c r="I8" s="79">
        <f>COUNTIF(Saisie!J86:J94,1)</f>
        <v>0</v>
      </c>
      <c r="J8" s="79">
        <f>COUNTIF(Saisie!K86:K94,1)</f>
        <v>0</v>
      </c>
      <c r="K8" s="79">
        <f>COUNTIF(Saisie!L86:L94,1)</f>
        <v>0</v>
      </c>
      <c r="L8" s="79">
        <f>COUNTIF(Saisie!M86:M94,1)</f>
        <v>0</v>
      </c>
      <c r="M8" s="79">
        <f>COUNTIF(Saisie!N86:N94,1)</f>
        <v>0</v>
      </c>
      <c r="N8" s="79">
        <f>COUNTIF(Saisie!O86:O94,1)</f>
        <v>0</v>
      </c>
      <c r="O8" s="79">
        <f>COUNTIF(Saisie!P86:P94,1)</f>
        <v>0</v>
      </c>
      <c r="P8" s="79">
        <f>COUNTIF(Saisie!Q86:Q94,1)</f>
        <v>0</v>
      </c>
      <c r="Q8" s="79">
        <f>COUNTIF(Saisie!R86:R94,1)</f>
        <v>0</v>
      </c>
      <c r="R8" s="79">
        <f>COUNTIF(Saisie!S86:S94,1)</f>
        <v>0</v>
      </c>
      <c r="S8" s="79">
        <f>COUNTIF(Saisie!T86:T94,1)</f>
        <v>0</v>
      </c>
      <c r="T8" s="79">
        <f>COUNTIF(Saisie!U86:U94,1)</f>
        <v>0</v>
      </c>
      <c r="U8" s="79">
        <f>COUNTIF(Saisie!V86:V94,1)</f>
        <v>0</v>
      </c>
      <c r="V8" s="79">
        <f>COUNTIF(Saisie!W86:W94,1)</f>
        <v>0</v>
      </c>
      <c r="W8" s="79">
        <f>COUNTIF(Saisie!X86:X94,1)</f>
        <v>0</v>
      </c>
      <c r="X8" s="79">
        <f>COUNTIF(Saisie!Y86:Y94,1)</f>
        <v>0</v>
      </c>
      <c r="Y8" s="79">
        <f>COUNTIF(Saisie!Z86:Z94,1)</f>
        <v>0</v>
      </c>
      <c r="Z8" s="79">
        <f>COUNTIF(Saisie!AA86:AA94,1)</f>
        <v>0</v>
      </c>
      <c r="AA8" s="79">
        <f>COUNTIF(Saisie!AB86:AB94,1)</f>
        <v>0</v>
      </c>
      <c r="AB8" s="79">
        <f>COUNTIF(Saisie!AC86:AC94,1)</f>
        <v>0</v>
      </c>
      <c r="AC8" s="79">
        <f>COUNTIF(Saisie!AD86:AD94,1)</f>
        <v>0</v>
      </c>
      <c r="AD8" s="79">
        <f>COUNTIF(Saisie!AE86:AE94,1)</f>
        <v>0</v>
      </c>
      <c r="AE8" s="79">
        <f>COUNTIF(Saisie!AF86:AF94,1)</f>
        <v>0</v>
      </c>
      <c r="AF8" s="79">
        <f>COUNTIF(Saisie!AG86:AG94,1)</f>
        <v>0</v>
      </c>
      <c r="AG8" s="79">
        <f>COUNTIF(Saisie!AH86:AH94,1)</f>
        <v>0</v>
      </c>
      <c r="AH8" s="79">
        <f>COUNTIF(Saisie!AI86:AI94,1)</f>
        <v>0</v>
      </c>
      <c r="AI8" s="79">
        <f>COUNTIF(Saisie!AJ86:AJ94,1)</f>
        <v>0</v>
      </c>
      <c r="AJ8" s="79">
        <f>COUNTIF(Saisie!AK86:AK94,1)</f>
        <v>0</v>
      </c>
      <c r="AK8" s="79">
        <f>COUNTIF(Saisie!AL86:AL94,1)</f>
        <v>0</v>
      </c>
      <c r="AL8" s="79">
        <f>COUNTIF(Saisie!AM86:AM94,1)</f>
        <v>0</v>
      </c>
      <c r="AM8" s="79">
        <f>COUNTIF(Saisie!AN86:AN94,1)</f>
        <v>0</v>
      </c>
      <c r="AN8" s="79">
        <f>COUNTIF(Saisie!AO86:AO94,1)</f>
        <v>0</v>
      </c>
      <c r="AO8" s="79">
        <f>COUNTIF(Saisie!AP86:AP94,1)</f>
        <v>0</v>
      </c>
      <c r="AP8" s="80" t="e">
        <f t="shared" si="0"/>
        <v>#DIV/0!</v>
      </c>
    </row>
    <row r="9" spans="1:42" x14ac:dyDescent="0.2">
      <c r="A9" s="276" t="s">
        <v>53</v>
      </c>
      <c r="B9" s="277"/>
      <c r="C9" s="68">
        <f>SUM(C4:C8)</f>
        <v>0</v>
      </c>
      <c r="D9" s="68">
        <f t="shared" ref="D9:AN9" si="1">SUM(D4:D8)</f>
        <v>0</v>
      </c>
      <c r="E9" s="68">
        <f t="shared" si="1"/>
        <v>0</v>
      </c>
      <c r="F9" s="68">
        <f t="shared" si="1"/>
        <v>0</v>
      </c>
      <c r="G9" s="68">
        <f t="shared" si="1"/>
        <v>0</v>
      </c>
      <c r="H9" s="68">
        <f t="shared" si="1"/>
        <v>0</v>
      </c>
      <c r="I9" s="68">
        <f t="shared" si="1"/>
        <v>0</v>
      </c>
      <c r="J9" s="68">
        <f t="shared" si="1"/>
        <v>0</v>
      </c>
      <c r="K9" s="68">
        <f t="shared" si="1"/>
        <v>0</v>
      </c>
      <c r="L9" s="68">
        <f t="shared" si="1"/>
        <v>0</v>
      </c>
      <c r="M9" s="68">
        <f t="shared" si="1"/>
        <v>0</v>
      </c>
      <c r="N9" s="68">
        <f t="shared" si="1"/>
        <v>0</v>
      </c>
      <c r="O9" s="68">
        <f t="shared" si="1"/>
        <v>0</v>
      </c>
      <c r="P9" s="68">
        <f t="shared" si="1"/>
        <v>0</v>
      </c>
      <c r="Q9" s="68">
        <f t="shared" si="1"/>
        <v>0</v>
      </c>
      <c r="R9" s="68">
        <f t="shared" si="1"/>
        <v>0</v>
      </c>
      <c r="S9" s="68">
        <f t="shared" si="1"/>
        <v>0</v>
      </c>
      <c r="T9" s="68">
        <f t="shared" si="1"/>
        <v>0</v>
      </c>
      <c r="U9" s="68">
        <f t="shared" si="1"/>
        <v>0</v>
      </c>
      <c r="V9" s="68">
        <f t="shared" si="1"/>
        <v>0</v>
      </c>
      <c r="W9" s="68">
        <f t="shared" si="1"/>
        <v>0</v>
      </c>
      <c r="X9" s="68">
        <f t="shared" si="1"/>
        <v>0</v>
      </c>
      <c r="Y9" s="68">
        <f t="shared" si="1"/>
        <v>0</v>
      </c>
      <c r="Z9" s="68">
        <f t="shared" si="1"/>
        <v>0</v>
      </c>
      <c r="AA9" s="68">
        <f t="shared" si="1"/>
        <v>0</v>
      </c>
      <c r="AB9" s="68">
        <f t="shared" si="1"/>
        <v>0</v>
      </c>
      <c r="AC9" s="68">
        <f t="shared" si="1"/>
        <v>0</v>
      </c>
      <c r="AD9" s="68">
        <f t="shared" si="1"/>
        <v>0</v>
      </c>
      <c r="AE9" s="68">
        <f t="shared" si="1"/>
        <v>0</v>
      </c>
      <c r="AF9" s="68">
        <f t="shared" si="1"/>
        <v>0</v>
      </c>
      <c r="AG9" s="68">
        <f t="shared" si="1"/>
        <v>0</v>
      </c>
      <c r="AH9" s="68">
        <f t="shared" si="1"/>
        <v>0</v>
      </c>
      <c r="AI9" s="68">
        <f t="shared" si="1"/>
        <v>0</v>
      </c>
      <c r="AJ9" s="68">
        <f t="shared" si="1"/>
        <v>0</v>
      </c>
      <c r="AK9" s="68">
        <f t="shared" si="1"/>
        <v>0</v>
      </c>
      <c r="AL9" s="68">
        <f t="shared" si="1"/>
        <v>0</v>
      </c>
      <c r="AM9" s="68">
        <f t="shared" si="1"/>
        <v>0</v>
      </c>
      <c r="AN9" s="68">
        <f t="shared" si="1"/>
        <v>0</v>
      </c>
      <c r="AO9" s="82">
        <f t="shared" ref="AO9" si="2">SUM(AO4:AO8)</f>
        <v>0</v>
      </c>
      <c r="AP9" s="80" t="e">
        <f t="shared" si="0"/>
        <v>#DIV/0!</v>
      </c>
    </row>
    <row r="10" spans="1:42" s="70" customFormat="1" ht="13.5" thickBot="1" x14ac:dyDescent="0.25">
      <c r="A10" s="276" t="s">
        <v>54</v>
      </c>
      <c r="B10" s="277"/>
      <c r="C10" s="69">
        <f>Saisie!D98</f>
        <v>0</v>
      </c>
      <c r="D10" s="83">
        <f>Saisie!E98</f>
        <v>0</v>
      </c>
      <c r="E10" s="83">
        <f>Saisie!F98</f>
        <v>0</v>
      </c>
      <c r="F10" s="83">
        <f>Saisie!G98</f>
        <v>0</v>
      </c>
      <c r="G10" s="83">
        <f>Saisie!H98</f>
        <v>0</v>
      </c>
      <c r="H10" s="83">
        <f>Saisie!I98</f>
        <v>0</v>
      </c>
      <c r="I10" s="83">
        <f>Saisie!J98</f>
        <v>0</v>
      </c>
      <c r="J10" s="83">
        <f>Saisie!K98</f>
        <v>0</v>
      </c>
      <c r="K10" s="83">
        <f>Saisie!L98</f>
        <v>0</v>
      </c>
      <c r="L10" s="83">
        <f>Saisie!M98</f>
        <v>0</v>
      </c>
      <c r="M10" s="83">
        <f>Saisie!N98</f>
        <v>0</v>
      </c>
      <c r="N10" s="83">
        <f>Saisie!O98</f>
        <v>0</v>
      </c>
      <c r="O10" s="83">
        <f>Saisie!P98</f>
        <v>0</v>
      </c>
      <c r="P10" s="83">
        <f>Saisie!Q98</f>
        <v>0</v>
      </c>
      <c r="Q10" s="83">
        <f>Saisie!R98</f>
        <v>0</v>
      </c>
      <c r="R10" s="83">
        <f>Saisie!S98</f>
        <v>0</v>
      </c>
      <c r="S10" s="83">
        <f>Saisie!T98</f>
        <v>0</v>
      </c>
      <c r="T10" s="83">
        <f>Saisie!U98</f>
        <v>0</v>
      </c>
      <c r="U10" s="83">
        <f>Saisie!V98</f>
        <v>0</v>
      </c>
      <c r="V10" s="83">
        <f>Saisie!W98</f>
        <v>0</v>
      </c>
      <c r="W10" s="83">
        <f>Saisie!X98</f>
        <v>0</v>
      </c>
      <c r="X10" s="83">
        <f>Saisie!Y98</f>
        <v>0</v>
      </c>
      <c r="Y10" s="83">
        <f>Saisie!Z98</f>
        <v>0</v>
      </c>
      <c r="Z10" s="83">
        <f>Saisie!AA98</f>
        <v>0</v>
      </c>
      <c r="AA10" s="83">
        <f>Saisie!AB98</f>
        <v>0</v>
      </c>
      <c r="AB10" s="83">
        <f>Saisie!AC98</f>
        <v>0</v>
      </c>
      <c r="AC10" s="83">
        <f>Saisie!AD98</f>
        <v>0</v>
      </c>
      <c r="AD10" s="83">
        <f>Saisie!AE98</f>
        <v>0</v>
      </c>
      <c r="AE10" s="83">
        <f>Saisie!AF98</f>
        <v>0</v>
      </c>
      <c r="AF10" s="83">
        <f>Saisie!AG98</f>
        <v>0</v>
      </c>
      <c r="AG10" s="83">
        <f>Saisie!AH98</f>
        <v>0</v>
      </c>
      <c r="AH10" s="83">
        <f>Saisie!AI98</f>
        <v>0</v>
      </c>
      <c r="AI10" s="83">
        <f>Saisie!AJ98</f>
        <v>0</v>
      </c>
      <c r="AJ10" s="83">
        <f>Saisie!AK98</f>
        <v>0</v>
      </c>
      <c r="AK10" s="83">
        <f>Saisie!AL98</f>
        <v>0</v>
      </c>
      <c r="AL10" s="83">
        <f>Saisie!AM98</f>
        <v>0</v>
      </c>
      <c r="AM10" s="83">
        <f>Saisie!AN98</f>
        <v>0</v>
      </c>
      <c r="AN10" s="83">
        <f>Saisie!AO98</f>
        <v>0</v>
      </c>
      <c r="AO10" s="83">
        <f>Saisie!AP98</f>
        <v>0</v>
      </c>
      <c r="AP10" s="80" t="e">
        <f t="shared" si="0"/>
        <v>#DIV/0!</v>
      </c>
    </row>
    <row r="11" spans="1:42" s="73" customFormat="1" ht="13.5" thickBot="1" x14ac:dyDescent="0.25">
      <c r="A11" s="274" t="s">
        <v>55</v>
      </c>
      <c r="B11" s="275"/>
      <c r="C11" s="72">
        <f>C9/(83-C10)</f>
        <v>0</v>
      </c>
      <c r="D11" s="72">
        <f t="shared" ref="D11:AO11" si="3">D9/(83-D10)</f>
        <v>0</v>
      </c>
      <c r="E11" s="72">
        <f t="shared" si="3"/>
        <v>0</v>
      </c>
      <c r="F11" s="72">
        <f t="shared" si="3"/>
        <v>0</v>
      </c>
      <c r="G11" s="72">
        <f t="shared" si="3"/>
        <v>0</v>
      </c>
      <c r="H11" s="72">
        <f t="shared" si="3"/>
        <v>0</v>
      </c>
      <c r="I11" s="72">
        <f t="shared" si="3"/>
        <v>0</v>
      </c>
      <c r="J11" s="72">
        <f t="shared" si="3"/>
        <v>0</v>
      </c>
      <c r="K11" s="72">
        <f t="shared" si="3"/>
        <v>0</v>
      </c>
      <c r="L11" s="72">
        <f t="shared" si="3"/>
        <v>0</v>
      </c>
      <c r="M11" s="72">
        <f t="shared" si="3"/>
        <v>0</v>
      </c>
      <c r="N11" s="72">
        <f t="shared" si="3"/>
        <v>0</v>
      </c>
      <c r="O11" s="72">
        <f t="shared" si="3"/>
        <v>0</v>
      </c>
      <c r="P11" s="72">
        <f t="shared" si="3"/>
        <v>0</v>
      </c>
      <c r="Q11" s="72">
        <f t="shared" si="3"/>
        <v>0</v>
      </c>
      <c r="R11" s="72">
        <f t="shared" si="3"/>
        <v>0</v>
      </c>
      <c r="S11" s="72">
        <f t="shared" si="3"/>
        <v>0</v>
      </c>
      <c r="T11" s="72">
        <f t="shared" si="3"/>
        <v>0</v>
      </c>
      <c r="U11" s="72">
        <f t="shared" si="3"/>
        <v>0</v>
      </c>
      <c r="V11" s="72">
        <f t="shared" si="3"/>
        <v>0</v>
      </c>
      <c r="W11" s="72">
        <f t="shared" si="3"/>
        <v>0</v>
      </c>
      <c r="X11" s="72">
        <f t="shared" si="3"/>
        <v>0</v>
      </c>
      <c r="Y11" s="72">
        <f t="shared" si="3"/>
        <v>0</v>
      </c>
      <c r="Z11" s="72">
        <f t="shared" si="3"/>
        <v>0</v>
      </c>
      <c r="AA11" s="72">
        <f t="shared" si="3"/>
        <v>0</v>
      </c>
      <c r="AB11" s="72">
        <f t="shared" si="3"/>
        <v>0</v>
      </c>
      <c r="AC11" s="72">
        <f t="shared" si="3"/>
        <v>0</v>
      </c>
      <c r="AD11" s="72">
        <f t="shared" si="3"/>
        <v>0</v>
      </c>
      <c r="AE11" s="72">
        <f t="shared" si="3"/>
        <v>0</v>
      </c>
      <c r="AF11" s="72">
        <f t="shared" si="3"/>
        <v>0</v>
      </c>
      <c r="AG11" s="72">
        <f t="shared" si="3"/>
        <v>0</v>
      </c>
      <c r="AH11" s="72">
        <f t="shared" si="3"/>
        <v>0</v>
      </c>
      <c r="AI11" s="72">
        <f t="shared" si="3"/>
        <v>0</v>
      </c>
      <c r="AJ11" s="72">
        <f t="shared" si="3"/>
        <v>0</v>
      </c>
      <c r="AK11" s="72">
        <f t="shared" si="3"/>
        <v>0</v>
      </c>
      <c r="AL11" s="72">
        <f t="shared" si="3"/>
        <v>0</v>
      </c>
      <c r="AM11" s="72">
        <f t="shared" si="3"/>
        <v>0</v>
      </c>
      <c r="AN11" s="72">
        <f t="shared" si="3"/>
        <v>0</v>
      </c>
      <c r="AO11" s="72">
        <f t="shared" si="3"/>
        <v>0</v>
      </c>
      <c r="AP11" s="84" t="e">
        <f t="shared" si="0"/>
        <v>#DIV/0!</v>
      </c>
    </row>
    <row r="12" spans="1:42" ht="215.1" customHeight="1" x14ac:dyDescent="0.2">
      <c r="A12" s="76" t="s">
        <v>57</v>
      </c>
      <c r="B12" s="52">
        <f>B3</f>
        <v>0</v>
      </c>
      <c r="C12" s="85" t="str">
        <f>C3</f>
        <v xml:space="preserve"> </v>
      </c>
      <c r="D12" s="85" t="str">
        <f>D3</f>
        <v xml:space="preserve"> </v>
      </c>
      <c r="E12" s="85" t="str">
        <f t="shared" ref="E12:AO12" si="4">E3</f>
        <v xml:space="preserve"> </v>
      </c>
      <c r="F12" s="85" t="str">
        <f t="shared" si="4"/>
        <v xml:space="preserve"> </v>
      </c>
      <c r="G12" s="85" t="str">
        <f t="shared" si="4"/>
        <v xml:space="preserve"> </v>
      </c>
      <c r="H12" s="85" t="str">
        <f t="shared" si="4"/>
        <v xml:space="preserve"> </v>
      </c>
      <c r="I12" s="85" t="str">
        <f t="shared" si="4"/>
        <v xml:space="preserve"> </v>
      </c>
      <c r="J12" s="85" t="str">
        <f t="shared" si="4"/>
        <v xml:space="preserve"> </v>
      </c>
      <c r="K12" s="85" t="str">
        <f t="shared" si="4"/>
        <v xml:space="preserve"> </v>
      </c>
      <c r="L12" s="85" t="str">
        <f t="shared" si="4"/>
        <v xml:space="preserve"> </v>
      </c>
      <c r="M12" s="85" t="str">
        <f t="shared" si="4"/>
        <v xml:space="preserve"> </v>
      </c>
      <c r="N12" s="85" t="str">
        <f t="shared" si="4"/>
        <v xml:space="preserve"> </v>
      </c>
      <c r="O12" s="85" t="str">
        <f t="shared" si="4"/>
        <v xml:space="preserve"> </v>
      </c>
      <c r="P12" s="85" t="str">
        <f t="shared" si="4"/>
        <v xml:space="preserve"> </v>
      </c>
      <c r="Q12" s="85" t="str">
        <f t="shared" si="4"/>
        <v xml:space="preserve"> </v>
      </c>
      <c r="R12" s="85" t="str">
        <f t="shared" si="4"/>
        <v xml:space="preserve"> </v>
      </c>
      <c r="S12" s="85" t="str">
        <f t="shared" si="4"/>
        <v xml:space="preserve"> </v>
      </c>
      <c r="T12" s="85" t="str">
        <f t="shared" si="4"/>
        <v xml:space="preserve"> </v>
      </c>
      <c r="U12" s="85" t="str">
        <f t="shared" si="4"/>
        <v xml:space="preserve"> </v>
      </c>
      <c r="V12" s="85" t="str">
        <f t="shared" si="4"/>
        <v xml:space="preserve"> </v>
      </c>
      <c r="W12" s="85" t="str">
        <f t="shared" si="4"/>
        <v xml:space="preserve"> </v>
      </c>
      <c r="X12" s="85" t="str">
        <f t="shared" si="4"/>
        <v xml:space="preserve"> </v>
      </c>
      <c r="Y12" s="85" t="str">
        <f t="shared" si="4"/>
        <v xml:space="preserve"> </v>
      </c>
      <c r="Z12" s="85" t="str">
        <f t="shared" si="4"/>
        <v xml:space="preserve"> </v>
      </c>
      <c r="AA12" s="85" t="str">
        <f t="shared" si="4"/>
        <v xml:space="preserve"> </v>
      </c>
      <c r="AB12" s="85" t="str">
        <f t="shared" si="4"/>
        <v xml:space="preserve"> </v>
      </c>
      <c r="AC12" s="85" t="str">
        <f t="shared" si="4"/>
        <v xml:space="preserve"> </v>
      </c>
      <c r="AD12" s="85" t="str">
        <f t="shared" si="4"/>
        <v xml:space="preserve"> </v>
      </c>
      <c r="AE12" s="85" t="str">
        <f t="shared" si="4"/>
        <v xml:space="preserve"> </v>
      </c>
      <c r="AF12" s="85" t="str">
        <f t="shared" si="4"/>
        <v xml:space="preserve"> </v>
      </c>
      <c r="AG12" s="85" t="str">
        <f t="shared" si="4"/>
        <v xml:space="preserve"> </v>
      </c>
      <c r="AH12" s="85" t="str">
        <f t="shared" si="4"/>
        <v xml:space="preserve"> </v>
      </c>
      <c r="AI12" s="85" t="str">
        <f t="shared" si="4"/>
        <v xml:space="preserve"> </v>
      </c>
      <c r="AJ12" s="85" t="str">
        <f t="shared" si="4"/>
        <v xml:space="preserve"> </v>
      </c>
      <c r="AK12" s="85" t="str">
        <f t="shared" si="4"/>
        <v xml:space="preserve"> </v>
      </c>
      <c r="AL12" s="85" t="str">
        <f t="shared" si="4"/>
        <v xml:space="preserve"> </v>
      </c>
      <c r="AM12" s="85" t="str">
        <f t="shared" si="4"/>
        <v xml:space="preserve"> </v>
      </c>
      <c r="AN12" s="85" t="str">
        <f t="shared" si="4"/>
        <v xml:space="preserve"> </v>
      </c>
      <c r="AO12" s="85" t="str">
        <f t="shared" si="4"/>
        <v xml:space="preserve"> </v>
      </c>
    </row>
    <row r="13" spans="1:42" x14ac:dyDescent="0.2">
      <c r="A13" s="77" t="s">
        <v>71</v>
      </c>
      <c r="B13" s="86" t="s">
        <v>133</v>
      </c>
      <c r="C13" s="78">
        <f>COUNTIF(Saisie!D102:D107,1)</f>
        <v>0</v>
      </c>
      <c r="D13" s="78">
        <f>COUNTIF(Saisie!E102:E107,1)</f>
        <v>0</v>
      </c>
      <c r="E13" s="78">
        <f>COUNTIF(Saisie!F102:F107,1)</f>
        <v>0</v>
      </c>
      <c r="F13" s="78">
        <f>COUNTIF(Saisie!G102:G107,1)</f>
        <v>0</v>
      </c>
      <c r="G13" s="78">
        <f>COUNTIF(Saisie!H102:H107,1)</f>
        <v>0</v>
      </c>
      <c r="H13" s="78">
        <f>COUNTIF(Saisie!I102:I107,1)</f>
        <v>0</v>
      </c>
      <c r="I13" s="78">
        <f>COUNTIF(Saisie!J102:J107,1)</f>
        <v>0</v>
      </c>
      <c r="J13" s="78">
        <f>COUNTIF(Saisie!K102:K107,1)</f>
        <v>0</v>
      </c>
      <c r="K13" s="78">
        <f>COUNTIF(Saisie!L102:L107,1)</f>
        <v>0</v>
      </c>
      <c r="L13" s="78">
        <f>COUNTIF(Saisie!M102:M107,1)</f>
        <v>0</v>
      </c>
      <c r="M13" s="78">
        <f>COUNTIF(Saisie!N102:N107,1)</f>
        <v>0</v>
      </c>
      <c r="N13" s="78">
        <f>COUNTIF(Saisie!O102:O107,1)</f>
        <v>0</v>
      </c>
      <c r="O13" s="78">
        <f>COUNTIF(Saisie!P102:P107,1)</f>
        <v>0</v>
      </c>
      <c r="P13" s="78">
        <f>COUNTIF(Saisie!Q102:Q107,1)</f>
        <v>0</v>
      </c>
      <c r="Q13" s="78">
        <f>COUNTIF(Saisie!R102:R107,1)</f>
        <v>0</v>
      </c>
      <c r="R13" s="78">
        <f>COUNTIF(Saisie!S102:S107,1)</f>
        <v>0</v>
      </c>
      <c r="S13" s="78">
        <f>COUNTIF(Saisie!T102:T107,1)</f>
        <v>0</v>
      </c>
      <c r="T13" s="78">
        <f>COUNTIF(Saisie!U102:U107,1)</f>
        <v>0</v>
      </c>
      <c r="U13" s="78">
        <f>COUNTIF(Saisie!V102:V107,1)</f>
        <v>0</v>
      </c>
      <c r="V13" s="78">
        <f>COUNTIF(Saisie!W102:W107,1)</f>
        <v>0</v>
      </c>
      <c r="W13" s="78">
        <f>COUNTIF(Saisie!X102:X107,1)</f>
        <v>0</v>
      </c>
      <c r="X13" s="78">
        <f>COUNTIF(Saisie!Y102:Y107,1)</f>
        <v>0</v>
      </c>
      <c r="Y13" s="78">
        <f>COUNTIF(Saisie!Z102:Z107,1)</f>
        <v>0</v>
      </c>
      <c r="Z13" s="78">
        <f>COUNTIF(Saisie!AA102:AA107,1)</f>
        <v>0</v>
      </c>
      <c r="AA13" s="78">
        <f>COUNTIF(Saisie!AB102:AB107,1)</f>
        <v>0</v>
      </c>
      <c r="AB13" s="78">
        <f>COUNTIF(Saisie!AC102:AC107,1)</f>
        <v>0</v>
      </c>
      <c r="AC13" s="78">
        <f>COUNTIF(Saisie!AD102:AD107,1)</f>
        <v>0</v>
      </c>
      <c r="AD13" s="78">
        <f>COUNTIF(Saisie!AE102:AE107,1)</f>
        <v>0</v>
      </c>
      <c r="AE13" s="78">
        <f>COUNTIF(Saisie!AF102:AF107,1)</f>
        <v>0</v>
      </c>
      <c r="AF13" s="78">
        <f>COUNTIF(Saisie!AG102:AG107,1)</f>
        <v>0</v>
      </c>
      <c r="AG13" s="78">
        <f>COUNTIF(Saisie!AH102:AH107,1)</f>
        <v>0</v>
      </c>
      <c r="AH13" s="78">
        <f>COUNTIF(Saisie!AI102:AI107,1)</f>
        <v>0</v>
      </c>
      <c r="AI13" s="78">
        <f>COUNTIF(Saisie!AJ102:AJ107,1)</f>
        <v>0</v>
      </c>
      <c r="AJ13" s="78">
        <f>COUNTIF(Saisie!AK102:AK107,1)</f>
        <v>0</v>
      </c>
      <c r="AK13" s="78">
        <f>COUNTIF(Saisie!AL102:AL107,1)</f>
        <v>0</v>
      </c>
      <c r="AL13" s="78">
        <f>COUNTIF(Saisie!AM102:AM107,1)</f>
        <v>0</v>
      </c>
      <c r="AM13" s="78">
        <f>COUNTIF(Saisie!AN102:AN107,1)</f>
        <v>0</v>
      </c>
      <c r="AN13" s="78">
        <f>COUNTIF(Saisie!AO102:AO107,1)</f>
        <v>0</v>
      </c>
      <c r="AO13" s="78">
        <f>COUNTIF(Saisie!AP102:AP107,1)</f>
        <v>0</v>
      </c>
      <c r="AP13" s="61" t="e">
        <f>SUM(C13:AO13)/$AP$3</f>
        <v>#DIV/0!</v>
      </c>
    </row>
    <row r="14" spans="1:42" x14ac:dyDescent="0.2">
      <c r="A14" s="77" t="s">
        <v>141</v>
      </c>
      <c r="B14" s="86" t="s">
        <v>133</v>
      </c>
      <c r="C14" s="78">
        <f>COUNTIF(Saisie!D108:D113,1)</f>
        <v>0</v>
      </c>
      <c r="D14" s="78">
        <f>COUNTIF(Saisie!E108:E113,1)</f>
        <v>0</v>
      </c>
      <c r="E14" s="78">
        <f>COUNTIF(Saisie!F108:F113,1)</f>
        <v>0</v>
      </c>
      <c r="F14" s="78">
        <f>COUNTIF(Saisie!G108:G113,1)</f>
        <v>0</v>
      </c>
      <c r="G14" s="78">
        <f>COUNTIF(Saisie!H108:H113,1)</f>
        <v>0</v>
      </c>
      <c r="H14" s="78">
        <f>COUNTIF(Saisie!I108:I113,1)</f>
        <v>0</v>
      </c>
      <c r="I14" s="78">
        <f>COUNTIF(Saisie!J108:J113,1)</f>
        <v>0</v>
      </c>
      <c r="J14" s="78">
        <f>COUNTIF(Saisie!K108:K113,1)</f>
        <v>0</v>
      </c>
      <c r="K14" s="78">
        <f>COUNTIF(Saisie!L108:L113,1)</f>
        <v>0</v>
      </c>
      <c r="L14" s="78">
        <f>COUNTIF(Saisie!M108:M113,1)</f>
        <v>0</v>
      </c>
      <c r="M14" s="78">
        <f>COUNTIF(Saisie!N108:N113,1)</f>
        <v>0</v>
      </c>
      <c r="N14" s="78">
        <f>COUNTIF(Saisie!O108:O113,1)</f>
        <v>0</v>
      </c>
      <c r="O14" s="78">
        <f>COUNTIF(Saisie!P108:P113,1)</f>
        <v>0</v>
      </c>
      <c r="P14" s="78">
        <f>COUNTIF(Saisie!Q108:Q113,1)</f>
        <v>0</v>
      </c>
      <c r="Q14" s="78">
        <f>COUNTIF(Saisie!R108:R113,1)</f>
        <v>0</v>
      </c>
      <c r="R14" s="78">
        <f>COUNTIF(Saisie!S108:S113,1)</f>
        <v>0</v>
      </c>
      <c r="S14" s="78">
        <f>COUNTIF(Saisie!T108:T113,1)</f>
        <v>0</v>
      </c>
      <c r="T14" s="78">
        <f>COUNTIF(Saisie!U108:U113,1)</f>
        <v>0</v>
      </c>
      <c r="U14" s="78">
        <f>COUNTIF(Saisie!V108:V113,1)</f>
        <v>0</v>
      </c>
      <c r="V14" s="78">
        <f>COUNTIF(Saisie!W108:W113,1)</f>
        <v>0</v>
      </c>
      <c r="W14" s="78">
        <f>COUNTIF(Saisie!X108:X113,1)</f>
        <v>0</v>
      </c>
      <c r="X14" s="78">
        <f>COUNTIF(Saisie!Y108:Y113,1)</f>
        <v>0</v>
      </c>
      <c r="Y14" s="78">
        <f>COUNTIF(Saisie!Z108:Z113,1)</f>
        <v>0</v>
      </c>
      <c r="Z14" s="78">
        <f>COUNTIF(Saisie!AA108:AA113,1)</f>
        <v>0</v>
      </c>
      <c r="AA14" s="78">
        <f>COUNTIF(Saisie!AB108:AB113,1)</f>
        <v>0</v>
      </c>
      <c r="AB14" s="78">
        <f>COUNTIF(Saisie!AC108:AC113,1)</f>
        <v>0</v>
      </c>
      <c r="AC14" s="78">
        <f>COUNTIF(Saisie!AD108:AD113,1)</f>
        <v>0</v>
      </c>
      <c r="AD14" s="78">
        <f>COUNTIF(Saisie!AE108:AE113,1)</f>
        <v>0</v>
      </c>
      <c r="AE14" s="78">
        <f>COUNTIF(Saisie!AF108:AF113,1)</f>
        <v>0</v>
      </c>
      <c r="AF14" s="78">
        <f>COUNTIF(Saisie!AG108:AG113,1)</f>
        <v>0</v>
      </c>
      <c r="AG14" s="78">
        <f>COUNTIF(Saisie!AH108:AH113,1)</f>
        <v>0</v>
      </c>
      <c r="AH14" s="78">
        <f>COUNTIF(Saisie!AI108:AI113,1)</f>
        <v>0</v>
      </c>
      <c r="AI14" s="78">
        <f>COUNTIF(Saisie!AJ108:AJ113,1)</f>
        <v>0</v>
      </c>
      <c r="AJ14" s="78">
        <f>COUNTIF(Saisie!AK108:AK113,1)</f>
        <v>0</v>
      </c>
      <c r="AK14" s="78">
        <f>COUNTIF(Saisie!AL108:AL113,1)</f>
        <v>0</v>
      </c>
      <c r="AL14" s="78">
        <f>COUNTIF(Saisie!AM108:AM113,1)</f>
        <v>0</v>
      </c>
      <c r="AM14" s="78">
        <f>COUNTIF(Saisie!AN108:AN113,1)</f>
        <v>0</v>
      </c>
      <c r="AN14" s="78">
        <f>COUNTIF(Saisie!AO108:AO113,1)</f>
        <v>0</v>
      </c>
      <c r="AO14" s="78">
        <f>COUNTIF(Saisie!AP108:AP113,1)</f>
        <v>0</v>
      </c>
      <c r="AP14" s="61" t="e">
        <f t="shared" ref="AP14:AP19" si="5">SUM(C14:AO14)/$AP$3</f>
        <v>#DIV/0!</v>
      </c>
    </row>
    <row r="15" spans="1:42" x14ac:dyDescent="0.2">
      <c r="A15" s="77" t="s">
        <v>73</v>
      </c>
      <c r="B15" s="81" t="s">
        <v>160</v>
      </c>
      <c r="C15" s="78">
        <f>COUNTIF(Saisie!D114:D120,1)</f>
        <v>0</v>
      </c>
      <c r="D15" s="78">
        <f>COUNTIF(Saisie!E114:E120,1)</f>
        <v>0</v>
      </c>
      <c r="E15" s="78">
        <f>COUNTIF(Saisie!F114:F120,1)</f>
        <v>0</v>
      </c>
      <c r="F15" s="78">
        <f>COUNTIF(Saisie!G114:G120,1)</f>
        <v>0</v>
      </c>
      <c r="G15" s="78">
        <f>COUNTIF(Saisie!H114:H120,1)</f>
        <v>0</v>
      </c>
      <c r="H15" s="78">
        <f>COUNTIF(Saisie!I114:I120,1)</f>
        <v>0</v>
      </c>
      <c r="I15" s="78">
        <f>COUNTIF(Saisie!J114:J120,1)</f>
        <v>0</v>
      </c>
      <c r="J15" s="78">
        <f>COUNTIF(Saisie!K114:K120,1)</f>
        <v>0</v>
      </c>
      <c r="K15" s="78">
        <f>COUNTIF(Saisie!L114:L120,1)</f>
        <v>0</v>
      </c>
      <c r="L15" s="78">
        <f>COUNTIF(Saisie!M114:M120,1)</f>
        <v>0</v>
      </c>
      <c r="M15" s="78">
        <f>COUNTIF(Saisie!N114:N120,1)</f>
        <v>0</v>
      </c>
      <c r="N15" s="78">
        <f>COUNTIF(Saisie!O114:O120,1)</f>
        <v>0</v>
      </c>
      <c r="O15" s="78">
        <f>COUNTIF(Saisie!P114:P120,1)</f>
        <v>0</v>
      </c>
      <c r="P15" s="78">
        <f>COUNTIF(Saisie!Q114:Q120,1)</f>
        <v>0</v>
      </c>
      <c r="Q15" s="78">
        <f>COUNTIF(Saisie!R114:R120,1)</f>
        <v>0</v>
      </c>
      <c r="R15" s="78">
        <f>COUNTIF(Saisie!S114:S120,1)</f>
        <v>0</v>
      </c>
      <c r="S15" s="78">
        <f>COUNTIF(Saisie!T114:T120,1)</f>
        <v>0</v>
      </c>
      <c r="T15" s="78">
        <f>COUNTIF(Saisie!U114:U120,1)</f>
        <v>0</v>
      </c>
      <c r="U15" s="78">
        <f>COUNTIF(Saisie!V114:V120,1)</f>
        <v>0</v>
      </c>
      <c r="V15" s="78">
        <f>COUNTIF(Saisie!W114:W120,1)</f>
        <v>0</v>
      </c>
      <c r="W15" s="78">
        <f>COUNTIF(Saisie!X114:X120,1)</f>
        <v>0</v>
      </c>
      <c r="X15" s="78">
        <f>COUNTIF(Saisie!Y114:Y120,1)</f>
        <v>0</v>
      </c>
      <c r="Y15" s="78">
        <f>COUNTIF(Saisie!Z114:Z120,1)</f>
        <v>0</v>
      </c>
      <c r="Z15" s="78">
        <f>COUNTIF(Saisie!AA114:AA120,1)</f>
        <v>0</v>
      </c>
      <c r="AA15" s="78">
        <f>COUNTIF(Saisie!AB114:AB120,1)</f>
        <v>0</v>
      </c>
      <c r="AB15" s="78">
        <f>COUNTIF(Saisie!AC114:AC120,1)</f>
        <v>0</v>
      </c>
      <c r="AC15" s="78">
        <f>COUNTIF(Saisie!AD114:AD120,1)</f>
        <v>0</v>
      </c>
      <c r="AD15" s="78">
        <f>COUNTIF(Saisie!AE114:AE120,1)</f>
        <v>0</v>
      </c>
      <c r="AE15" s="78">
        <f>COUNTIF(Saisie!AF114:AF120,1)</f>
        <v>0</v>
      </c>
      <c r="AF15" s="78">
        <f>COUNTIF(Saisie!AG114:AG120,1)</f>
        <v>0</v>
      </c>
      <c r="AG15" s="78">
        <f>COUNTIF(Saisie!AH114:AH120,1)</f>
        <v>0</v>
      </c>
      <c r="AH15" s="78">
        <f>COUNTIF(Saisie!AI114:AI120,1)</f>
        <v>0</v>
      </c>
      <c r="AI15" s="78">
        <f>COUNTIF(Saisie!AJ114:AJ120,1)</f>
        <v>0</v>
      </c>
      <c r="AJ15" s="78">
        <f>COUNTIF(Saisie!AK114:AK120,1)</f>
        <v>0</v>
      </c>
      <c r="AK15" s="78">
        <f>COUNTIF(Saisie!AL114:AL120,1)</f>
        <v>0</v>
      </c>
      <c r="AL15" s="78">
        <f>COUNTIF(Saisie!AM114:AM120,1)</f>
        <v>0</v>
      </c>
      <c r="AM15" s="78">
        <f>COUNTIF(Saisie!AN114:AN120,1)</f>
        <v>0</v>
      </c>
      <c r="AN15" s="78">
        <f>COUNTIF(Saisie!AO114:AO120,1)</f>
        <v>0</v>
      </c>
      <c r="AO15" s="78">
        <f>COUNTIF(Saisie!AP114:AP120,1)</f>
        <v>0</v>
      </c>
      <c r="AP15" s="61" t="e">
        <f t="shared" si="5"/>
        <v>#DIV/0!</v>
      </c>
    </row>
    <row r="16" spans="1:42" ht="13.5" thickBot="1" x14ac:dyDescent="0.25">
      <c r="A16" s="77" t="s">
        <v>74</v>
      </c>
      <c r="B16" s="81" t="s">
        <v>161</v>
      </c>
      <c r="C16" s="78">
        <f>COUNTIF(Saisie!D121:D128,1)</f>
        <v>0</v>
      </c>
      <c r="D16" s="78">
        <f>COUNTIF(Saisie!E121:E128,1)</f>
        <v>0</v>
      </c>
      <c r="E16" s="78">
        <f>COUNTIF(Saisie!F121:F128,1)</f>
        <v>0</v>
      </c>
      <c r="F16" s="78">
        <f>COUNTIF(Saisie!G121:G128,1)</f>
        <v>0</v>
      </c>
      <c r="G16" s="78">
        <f>COUNTIF(Saisie!H121:H128,1)</f>
        <v>0</v>
      </c>
      <c r="H16" s="78">
        <f>COUNTIF(Saisie!I121:I128,1)</f>
        <v>0</v>
      </c>
      <c r="I16" s="78">
        <f>COUNTIF(Saisie!J121:J128,1)</f>
        <v>0</v>
      </c>
      <c r="J16" s="78">
        <f>COUNTIF(Saisie!K121:K128,1)</f>
        <v>0</v>
      </c>
      <c r="K16" s="78">
        <f>COUNTIF(Saisie!L121:L128,1)</f>
        <v>0</v>
      </c>
      <c r="L16" s="78">
        <f>COUNTIF(Saisie!M121:M128,1)</f>
        <v>0</v>
      </c>
      <c r="M16" s="78">
        <f>COUNTIF(Saisie!N121:N128,1)</f>
        <v>0</v>
      </c>
      <c r="N16" s="78">
        <f>COUNTIF(Saisie!O121:O128,1)</f>
        <v>0</v>
      </c>
      <c r="O16" s="78">
        <f>COUNTIF(Saisie!P121:P128,1)</f>
        <v>0</v>
      </c>
      <c r="P16" s="78">
        <f>COUNTIF(Saisie!Q121:Q128,1)</f>
        <v>0</v>
      </c>
      <c r="Q16" s="78">
        <f>COUNTIF(Saisie!R121:R128,1)</f>
        <v>0</v>
      </c>
      <c r="R16" s="78">
        <f>COUNTIF(Saisie!S121:S128,1)</f>
        <v>0</v>
      </c>
      <c r="S16" s="78">
        <f>COUNTIF(Saisie!T121:T128,1)</f>
        <v>0</v>
      </c>
      <c r="T16" s="78">
        <f>COUNTIF(Saisie!U121:U128,1)</f>
        <v>0</v>
      </c>
      <c r="U16" s="78">
        <f>COUNTIF(Saisie!V121:V128,1)</f>
        <v>0</v>
      </c>
      <c r="V16" s="78">
        <f>COUNTIF(Saisie!W121:W128,1)</f>
        <v>0</v>
      </c>
      <c r="W16" s="78">
        <f>COUNTIF(Saisie!X121:X128,1)</f>
        <v>0</v>
      </c>
      <c r="X16" s="78">
        <f>COUNTIF(Saisie!Y121:Y128,1)</f>
        <v>0</v>
      </c>
      <c r="Y16" s="78">
        <f>COUNTIF(Saisie!Z121:Z128,1)</f>
        <v>0</v>
      </c>
      <c r="Z16" s="78">
        <f>COUNTIF(Saisie!AA121:AA128,1)</f>
        <v>0</v>
      </c>
      <c r="AA16" s="78">
        <f>COUNTIF(Saisie!AB121:AB128,1)</f>
        <v>0</v>
      </c>
      <c r="AB16" s="78">
        <f>COUNTIF(Saisie!AC121:AC128,1)</f>
        <v>0</v>
      </c>
      <c r="AC16" s="78">
        <f>COUNTIF(Saisie!AD121:AD128,1)</f>
        <v>0</v>
      </c>
      <c r="AD16" s="78">
        <f>COUNTIF(Saisie!AE121:AE128,1)</f>
        <v>0</v>
      </c>
      <c r="AE16" s="78">
        <f>COUNTIF(Saisie!AF121:AF128,1)</f>
        <v>0</v>
      </c>
      <c r="AF16" s="78">
        <f>COUNTIF(Saisie!AG121:AG128,1)</f>
        <v>0</v>
      </c>
      <c r="AG16" s="78">
        <f>COUNTIF(Saisie!AH121:AH128,1)</f>
        <v>0</v>
      </c>
      <c r="AH16" s="78">
        <f>COUNTIF(Saisie!AI121:AI128,1)</f>
        <v>0</v>
      </c>
      <c r="AI16" s="78">
        <f>COUNTIF(Saisie!AJ121:AJ128,1)</f>
        <v>0</v>
      </c>
      <c r="AJ16" s="78">
        <f>COUNTIF(Saisie!AK121:AK128,1)</f>
        <v>0</v>
      </c>
      <c r="AK16" s="78">
        <f>COUNTIF(Saisie!AL121:AL128,1)</f>
        <v>0</v>
      </c>
      <c r="AL16" s="78">
        <f>COUNTIF(Saisie!AM121:AM128,1)</f>
        <v>0</v>
      </c>
      <c r="AM16" s="78">
        <f>COUNTIF(Saisie!AN121:AN128,1)</f>
        <v>0</v>
      </c>
      <c r="AN16" s="78">
        <f>COUNTIF(Saisie!AO121:AO128,1)</f>
        <v>0</v>
      </c>
      <c r="AO16" s="78">
        <f>COUNTIF(Saisie!AP121:AP128,1)</f>
        <v>0</v>
      </c>
      <c r="AP16" s="61" t="e">
        <f t="shared" si="5"/>
        <v>#DIV/0!</v>
      </c>
    </row>
    <row r="17" spans="1:42" ht="13.5" thickBot="1" x14ac:dyDescent="0.25">
      <c r="A17" s="272" t="s">
        <v>53</v>
      </c>
      <c r="B17" s="273"/>
      <c r="C17" s="68">
        <f t="shared" ref="C17:AO17" si="6">SUM(C13:C16)</f>
        <v>0</v>
      </c>
      <c r="D17" s="68">
        <f t="shared" si="6"/>
        <v>0</v>
      </c>
      <c r="E17" s="68">
        <f t="shared" si="6"/>
        <v>0</v>
      </c>
      <c r="F17" s="68">
        <f t="shared" si="6"/>
        <v>0</v>
      </c>
      <c r="G17" s="68">
        <f t="shared" si="6"/>
        <v>0</v>
      </c>
      <c r="H17" s="68">
        <f t="shared" si="6"/>
        <v>0</v>
      </c>
      <c r="I17" s="68">
        <f t="shared" si="6"/>
        <v>0</v>
      </c>
      <c r="J17" s="68">
        <f t="shared" si="6"/>
        <v>0</v>
      </c>
      <c r="K17" s="68">
        <f t="shared" si="6"/>
        <v>0</v>
      </c>
      <c r="L17" s="68">
        <f t="shared" si="6"/>
        <v>0</v>
      </c>
      <c r="M17" s="68">
        <f t="shared" si="6"/>
        <v>0</v>
      </c>
      <c r="N17" s="68">
        <f t="shared" si="6"/>
        <v>0</v>
      </c>
      <c r="O17" s="68">
        <f t="shared" si="6"/>
        <v>0</v>
      </c>
      <c r="P17" s="68">
        <f t="shared" si="6"/>
        <v>0</v>
      </c>
      <c r="Q17" s="68">
        <f t="shared" si="6"/>
        <v>0</v>
      </c>
      <c r="R17" s="68">
        <f t="shared" si="6"/>
        <v>0</v>
      </c>
      <c r="S17" s="68">
        <f t="shared" si="6"/>
        <v>0</v>
      </c>
      <c r="T17" s="68">
        <f t="shared" si="6"/>
        <v>0</v>
      </c>
      <c r="U17" s="68">
        <f t="shared" si="6"/>
        <v>0</v>
      </c>
      <c r="V17" s="68">
        <f t="shared" si="6"/>
        <v>0</v>
      </c>
      <c r="W17" s="68">
        <f t="shared" si="6"/>
        <v>0</v>
      </c>
      <c r="X17" s="68">
        <f t="shared" si="6"/>
        <v>0</v>
      </c>
      <c r="Y17" s="68">
        <f t="shared" si="6"/>
        <v>0</v>
      </c>
      <c r="Z17" s="68">
        <f t="shared" si="6"/>
        <v>0</v>
      </c>
      <c r="AA17" s="68">
        <f t="shared" si="6"/>
        <v>0</v>
      </c>
      <c r="AB17" s="68">
        <f t="shared" si="6"/>
        <v>0</v>
      </c>
      <c r="AC17" s="68">
        <f t="shared" si="6"/>
        <v>0</v>
      </c>
      <c r="AD17" s="68">
        <f t="shared" si="6"/>
        <v>0</v>
      </c>
      <c r="AE17" s="68">
        <f t="shared" si="6"/>
        <v>0</v>
      </c>
      <c r="AF17" s="68">
        <f t="shared" si="6"/>
        <v>0</v>
      </c>
      <c r="AG17" s="68">
        <f t="shared" si="6"/>
        <v>0</v>
      </c>
      <c r="AH17" s="68">
        <f t="shared" si="6"/>
        <v>0</v>
      </c>
      <c r="AI17" s="68">
        <f t="shared" si="6"/>
        <v>0</v>
      </c>
      <c r="AJ17" s="68">
        <f t="shared" si="6"/>
        <v>0</v>
      </c>
      <c r="AK17" s="68">
        <f t="shared" si="6"/>
        <v>0</v>
      </c>
      <c r="AL17" s="68">
        <f t="shared" si="6"/>
        <v>0</v>
      </c>
      <c r="AM17" s="68">
        <f t="shared" si="6"/>
        <v>0</v>
      </c>
      <c r="AN17" s="68">
        <f t="shared" si="6"/>
        <v>0</v>
      </c>
      <c r="AO17" s="68">
        <f t="shared" si="6"/>
        <v>0</v>
      </c>
      <c r="AP17" s="61" t="e">
        <f t="shared" si="5"/>
        <v>#DIV/0!</v>
      </c>
    </row>
    <row r="18" spans="1:42" s="70" customFormat="1" ht="13.5" thickBot="1" x14ac:dyDescent="0.25">
      <c r="A18" s="272" t="s">
        <v>54</v>
      </c>
      <c r="B18" s="273"/>
      <c r="C18" s="68">
        <f>Saisie!D132</f>
        <v>0</v>
      </c>
      <c r="D18" s="68">
        <f>Saisie!E132</f>
        <v>0</v>
      </c>
      <c r="E18" s="68">
        <f>Saisie!F132</f>
        <v>0</v>
      </c>
      <c r="F18" s="68">
        <f>Saisie!G132</f>
        <v>0</v>
      </c>
      <c r="G18" s="68">
        <f>Saisie!H132</f>
        <v>0</v>
      </c>
      <c r="H18" s="68">
        <f>Saisie!I132</f>
        <v>0</v>
      </c>
      <c r="I18" s="68">
        <f>Saisie!J132</f>
        <v>0</v>
      </c>
      <c r="J18" s="68">
        <f>Saisie!K132</f>
        <v>0</v>
      </c>
      <c r="K18" s="68">
        <f>Saisie!L132</f>
        <v>0</v>
      </c>
      <c r="L18" s="68">
        <f>Saisie!M132</f>
        <v>0</v>
      </c>
      <c r="M18" s="68">
        <f>Saisie!N132</f>
        <v>0</v>
      </c>
      <c r="N18" s="68">
        <f>Saisie!O132</f>
        <v>0</v>
      </c>
      <c r="O18" s="68">
        <f>Saisie!P132</f>
        <v>0</v>
      </c>
      <c r="P18" s="68">
        <f>Saisie!Q132</f>
        <v>0</v>
      </c>
      <c r="Q18" s="68">
        <f>Saisie!R132</f>
        <v>0</v>
      </c>
      <c r="R18" s="68">
        <f>Saisie!S132</f>
        <v>0</v>
      </c>
      <c r="S18" s="68">
        <f>Saisie!T132</f>
        <v>0</v>
      </c>
      <c r="T18" s="68">
        <f>Saisie!U132</f>
        <v>0</v>
      </c>
      <c r="U18" s="68">
        <f>Saisie!V132</f>
        <v>0</v>
      </c>
      <c r="V18" s="68">
        <f>Saisie!W132</f>
        <v>0</v>
      </c>
      <c r="W18" s="68">
        <f>Saisie!X132</f>
        <v>0</v>
      </c>
      <c r="X18" s="68">
        <f>Saisie!Y132</f>
        <v>0</v>
      </c>
      <c r="Y18" s="68">
        <f>Saisie!Z132</f>
        <v>0</v>
      </c>
      <c r="Z18" s="68">
        <f>Saisie!AA132</f>
        <v>0</v>
      </c>
      <c r="AA18" s="68">
        <f>Saisie!AB132</f>
        <v>0</v>
      </c>
      <c r="AB18" s="68">
        <f>Saisie!AC132</f>
        <v>0</v>
      </c>
      <c r="AC18" s="68">
        <f>Saisie!AD132</f>
        <v>0</v>
      </c>
      <c r="AD18" s="68">
        <f>Saisie!AE132</f>
        <v>0</v>
      </c>
      <c r="AE18" s="68">
        <f>Saisie!AF132</f>
        <v>0</v>
      </c>
      <c r="AF18" s="68">
        <f>Saisie!AG132</f>
        <v>0</v>
      </c>
      <c r="AG18" s="68">
        <f>Saisie!AH132</f>
        <v>0</v>
      </c>
      <c r="AH18" s="68">
        <f>Saisie!AI132</f>
        <v>0</v>
      </c>
      <c r="AI18" s="68">
        <f>Saisie!AJ132</f>
        <v>0</v>
      </c>
      <c r="AJ18" s="68">
        <f>Saisie!AK132</f>
        <v>0</v>
      </c>
      <c r="AK18" s="68">
        <f>Saisie!AL132</f>
        <v>0</v>
      </c>
      <c r="AL18" s="68">
        <f>Saisie!AM132</f>
        <v>0</v>
      </c>
      <c r="AM18" s="68">
        <f>Saisie!AN132</f>
        <v>0</v>
      </c>
      <c r="AN18" s="68">
        <f>Saisie!AO132</f>
        <v>0</v>
      </c>
      <c r="AO18" s="68">
        <f>Saisie!AP132</f>
        <v>0</v>
      </c>
      <c r="AP18" s="61" t="e">
        <f t="shared" si="5"/>
        <v>#DIV/0!</v>
      </c>
    </row>
    <row r="19" spans="1:42" s="74" customFormat="1" ht="13.5" thickBot="1" x14ac:dyDescent="0.25">
      <c r="A19" s="274" t="s">
        <v>55</v>
      </c>
      <c r="B19" s="275"/>
      <c r="C19" s="72">
        <f>C17/(27-C18)</f>
        <v>0</v>
      </c>
      <c r="D19" s="72">
        <f t="shared" ref="D19:AO19" si="7">D17/(27-D18)</f>
        <v>0</v>
      </c>
      <c r="E19" s="72">
        <f t="shared" si="7"/>
        <v>0</v>
      </c>
      <c r="F19" s="72">
        <f t="shared" si="7"/>
        <v>0</v>
      </c>
      <c r="G19" s="72">
        <f t="shared" si="7"/>
        <v>0</v>
      </c>
      <c r="H19" s="72">
        <f t="shared" si="7"/>
        <v>0</v>
      </c>
      <c r="I19" s="72">
        <f t="shared" si="7"/>
        <v>0</v>
      </c>
      <c r="J19" s="72">
        <f t="shared" si="7"/>
        <v>0</v>
      </c>
      <c r="K19" s="72">
        <f t="shared" si="7"/>
        <v>0</v>
      </c>
      <c r="L19" s="72">
        <f t="shared" si="7"/>
        <v>0</v>
      </c>
      <c r="M19" s="72">
        <f t="shared" si="7"/>
        <v>0</v>
      </c>
      <c r="N19" s="72">
        <f t="shared" si="7"/>
        <v>0</v>
      </c>
      <c r="O19" s="72">
        <f t="shared" si="7"/>
        <v>0</v>
      </c>
      <c r="P19" s="72">
        <f t="shared" si="7"/>
        <v>0</v>
      </c>
      <c r="Q19" s="72">
        <f t="shared" si="7"/>
        <v>0</v>
      </c>
      <c r="R19" s="72">
        <f t="shared" si="7"/>
        <v>0</v>
      </c>
      <c r="S19" s="72">
        <f t="shared" si="7"/>
        <v>0</v>
      </c>
      <c r="T19" s="72">
        <f t="shared" si="7"/>
        <v>0</v>
      </c>
      <c r="U19" s="72">
        <f t="shared" si="7"/>
        <v>0</v>
      </c>
      <c r="V19" s="72">
        <f t="shared" si="7"/>
        <v>0</v>
      </c>
      <c r="W19" s="72">
        <f t="shared" si="7"/>
        <v>0</v>
      </c>
      <c r="X19" s="72">
        <f t="shared" si="7"/>
        <v>0</v>
      </c>
      <c r="Y19" s="72">
        <f t="shared" si="7"/>
        <v>0</v>
      </c>
      <c r="Z19" s="72">
        <f t="shared" si="7"/>
        <v>0</v>
      </c>
      <c r="AA19" s="72">
        <f t="shared" si="7"/>
        <v>0</v>
      </c>
      <c r="AB19" s="72">
        <f t="shared" si="7"/>
        <v>0</v>
      </c>
      <c r="AC19" s="72">
        <f t="shared" si="7"/>
        <v>0</v>
      </c>
      <c r="AD19" s="72">
        <f t="shared" si="7"/>
        <v>0</v>
      </c>
      <c r="AE19" s="72">
        <f t="shared" si="7"/>
        <v>0</v>
      </c>
      <c r="AF19" s="72">
        <f t="shared" si="7"/>
        <v>0</v>
      </c>
      <c r="AG19" s="72">
        <f t="shared" si="7"/>
        <v>0</v>
      </c>
      <c r="AH19" s="72">
        <f t="shared" si="7"/>
        <v>0</v>
      </c>
      <c r="AI19" s="72">
        <f t="shared" si="7"/>
        <v>0</v>
      </c>
      <c r="AJ19" s="72">
        <f t="shared" si="7"/>
        <v>0</v>
      </c>
      <c r="AK19" s="72">
        <f t="shared" si="7"/>
        <v>0</v>
      </c>
      <c r="AL19" s="72">
        <f t="shared" si="7"/>
        <v>0</v>
      </c>
      <c r="AM19" s="72">
        <f t="shared" si="7"/>
        <v>0</v>
      </c>
      <c r="AN19" s="72">
        <f t="shared" si="7"/>
        <v>0</v>
      </c>
      <c r="AO19" s="72">
        <f t="shared" si="7"/>
        <v>0</v>
      </c>
      <c r="AP19" s="87" t="e">
        <f t="shared" si="5"/>
        <v>#DIV/0!</v>
      </c>
    </row>
    <row r="20" spans="1:42" ht="215.1" customHeight="1" x14ac:dyDescent="0.2">
      <c r="B20" s="52">
        <f>B12</f>
        <v>0</v>
      </c>
      <c r="C20" s="85" t="str">
        <f>C3</f>
        <v xml:space="preserve"> </v>
      </c>
      <c r="D20" s="85" t="str">
        <f t="shared" ref="D20:AO20" si="8">D3</f>
        <v xml:space="preserve"> </v>
      </c>
      <c r="E20" s="85" t="str">
        <f t="shared" si="8"/>
        <v xml:space="preserve"> </v>
      </c>
      <c r="F20" s="85" t="str">
        <f t="shared" si="8"/>
        <v xml:space="preserve"> </v>
      </c>
      <c r="G20" s="85" t="str">
        <f t="shared" si="8"/>
        <v xml:space="preserve"> </v>
      </c>
      <c r="H20" s="85" t="str">
        <f t="shared" si="8"/>
        <v xml:space="preserve"> </v>
      </c>
      <c r="I20" s="85" t="str">
        <f t="shared" si="8"/>
        <v xml:space="preserve"> </v>
      </c>
      <c r="J20" s="85" t="str">
        <f t="shared" si="8"/>
        <v xml:space="preserve"> </v>
      </c>
      <c r="K20" s="85" t="str">
        <f t="shared" si="8"/>
        <v xml:space="preserve"> </v>
      </c>
      <c r="L20" s="85" t="str">
        <f t="shared" si="8"/>
        <v xml:space="preserve"> </v>
      </c>
      <c r="M20" s="85" t="str">
        <f t="shared" si="8"/>
        <v xml:space="preserve"> </v>
      </c>
      <c r="N20" s="85" t="str">
        <f t="shared" si="8"/>
        <v xml:space="preserve"> </v>
      </c>
      <c r="O20" s="85" t="str">
        <f t="shared" si="8"/>
        <v xml:space="preserve"> </v>
      </c>
      <c r="P20" s="85" t="str">
        <f t="shared" si="8"/>
        <v xml:space="preserve"> </v>
      </c>
      <c r="Q20" s="85" t="str">
        <f t="shared" si="8"/>
        <v xml:space="preserve"> </v>
      </c>
      <c r="R20" s="85" t="str">
        <f t="shared" si="8"/>
        <v xml:space="preserve"> </v>
      </c>
      <c r="S20" s="85" t="str">
        <f t="shared" si="8"/>
        <v xml:space="preserve"> </v>
      </c>
      <c r="T20" s="85" t="str">
        <f t="shared" si="8"/>
        <v xml:space="preserve"> </v>
      </c>
      <c r="U20" s="85" t="str">
        <f t="shared" si="8"/>
        <v xml:space="preserve"> </v>
      </c>
      <c r="V20" s="85" t="str">
        <f t="shared" si="8"/>
        <v xml:space="preserve"> </v>
      </c>
      <c r="W20" s="85" t="str">
        <f t="shared" si="8"/>
        <v xml:space="preserve"> </v>
      </c>
      <c r="X20" s="85" t="str">
        <f t="shared" si="8"/>
        <v xml:space="preserve"> </v>
      </c>
      <c r="Y20" s="85" t="str">
        <f t="shared" si="8"/>
        <v xml:space="preserve"> </v>
      </c>
      <c r="Z20" s="85" t="str">
        <f t="shared" si="8"/>
        <v xml:space="preserve"> </v>
      </c>
      <c r="AA20" s="85" t="str">
        <f t="shared" si="8"/>
        <v xml:space="preserve"> </v>
      </c>
      <c r="AB20" s="85" t="str">
        <f t="shared" si="8"/>
        <v xml:space="preserve"> </v>
      </c>
      <c r="AC20" s="85" t="str">
        <f t="shared" si="8"/>
        <v xml:space="preserve"> </v>
      </c>
      <c r="AD20" s="85" t="str">
        <f t="shared" si="8"/>
        <v xml:space="preserve"> </v>
      </c>
      <c r="AE20" s="85" t="str">
        <f t="shared" si="8"/>
        <v xml:space="preserve"> </v>
      </c>
      <c r="AF20" s="85" t="str">
        <f t="shared" si="8"/>
        <v xml:space="preserve"> </v>
      </c>
      <c r="AG20" s="85" t="str">
        <f t="shared" si="8"/>
        <v xml:space="preserve"> </v>
      </c>
      <c r="AH20" s="85" t="str">
        <f t="shared" si="8"/>
        <v xml:space="preserve"> </v>
      </c>
      <c r="AI20" s="85" t="str">
        <f t="shared" si="8"/>
        <v xml:space="preserve"> </v>
      </c>
      <c r="AJ20" s="85" t="str">
        <f t="shared" si="8"/>
        <v xml:space="preserve"> </v>
      </c>
      <c r="AK20" s="85" t="str">
        <f t="shared" si="8"/>
        <v xml:space="preserve"> </v>
      </c>
      <c r="AL20" s="85" t="str">
        <f t="shared" si="8"/>
        <v xml:space="preserve"> </v>
      </c>
      <c r="AM20" s="85" t="str">
        <f t="shared" si="8"/>
        <v xml:space="preserve"> </v>
      </c>
      <c r="AN20" s="85" t="str">
        <f t="shared" si="8"/>
        <v xml:space="preserve"> </v>
      </c>
      <c r="AO20" s="85" t="str">
        <f t="shared" si="8"/>
        <v xml:space="preserve"> </v>
      </c>
    </row>
  </sheetData>
  <sheetProtection sheet="1" objects="1" scenarios="1" selectLockedCells="1"/>
  <mergeCells count="6">
    <mergeCell ref="A17:B17"/>
    <mergeCell ref="A18:B18"/>
    <mergeCell ref="A19:B19"/>
    <mergeCell ref="A11:B11"/>
    <mergeCell ref="A9:B9"/>
    <mergeCell ref="A10:B10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7"/>
  <sheetViews>
    <sheetView workbookViewId="0">
      <selection activeCell="B4" sqref="B4"/>
    </sheetView>
  </sheetViews>
  <sheetFormatPr baseColWidth="10" defaultRowHeight="12.75" x14ac:dyDescent="0.2"/>
  <sheetData>
    <row r="2" spans="2:2" x14ac:dyDescent="0.2">
      <c r="B2" s="1"/>
    </row>
    <row r="3" spans="2:2" x14ac:dyDescent="0.2">
      <c r="B3" s="1"/>
    </row>
    <row r="4" spans="2:2" x14ac:dyDescent="0.2">
      <c r="B4">
        <v>1</v>
      </c>
    </row>
    <row r="5" spans="2:2" x14ac:dyDescent="0.2">
      <c r="B5">
        <v>9</v>
      </c>
    </row>
    <row r="6" spans="2:2" x14ac:dyDescent="0.2">
      <c r="B6">
        <v>0</v>
      </c>
    </row>
    <row r="7" spans="2:2" x14ac:dyDescent="0.2">
      <c r="B7" t="s">
        <v>2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</vt:i4>
      </vt:variant>
    </vt:vector>
  </HeadingPairs>
  <TitlesOfParts>
    <vt:vector size="7" baseType="lpstr">
      <vt:lpstr>Accueil</vt:lpstr>
      <vt:lpstr>Classe</vt:lpstr>
      <vt:lpstr>Saisie</vt:lpstr>
      <vt:lpstr>Analyse</vt:lpstr>
      <vt:lpstr>Feuil1</vt:lpstr>
      <vt:lpstr>listes</vt:lpstr>
      <vt:lpstr>valeur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INSPECTION ACADEMIQUE</dc:creator>
  <cp:lastModifiedBy>Standard</cp:lastModifiedBy>
  <cp:lastPrinted>2015-08-22T10:17:11Z</cp:lastPrinted>
  <dcterms:created xsi:type="dcterms:W3CDTF">2008-01-30T09:45:32Z</dcterms:created>
  <dcterms:modified xsi:type="dcterms:W3CDTF">2016-09-06T09:51:34Z</dcterms:modified>
</cp:coreProperties>
</file>